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36" windowWidth="16368" windowHeight="4404" firstSheet="3" activeTab="3"/>
  </bookViews>
  <sheets>
    <sheet name="09.01.2019" sheetId="1" r:id="rId1"/>
    <sheet name="22.01.2019" sheetId="2" r:id="rId2"/>
    <sheet name="29.01.2019" sheetId="3" r:id="rId3"/>
    <sheet name="02.02.2021" sheetId="4" r:id="rId4"/>
  </sheets>
  <calcPr calcId="145621"/>
</workbook>
</file>

<file path=xl/calcChain.xml><?xml version="1.0" encoding="utf-8"?>
<calcChain xmlns="http://schemas.openxmlformats.org/spreadsheetml/2006/main">
  <c r="AB15" i="4" l="1"/>
  <c r="AB13" i="4"/>
  <c r="AB12" i="4"/>
  <c r="AB11" i="4"/>
  <c r="AB5" i="4"/>
  <c r="AB6" i="4"/>
  <c r="AB7" i="4"/>
  <c r="AB8" i="4"/>
  <c r="AB9" i="4"/>
  <c r="AB4" i="4"/>
  <c r="T4" i="4"/>
  <c r="T13" i="4"/>
  <c r="T14" i="4"/>
  <c r="T12" i="4"/>
  <c r="T5" i="4"/>
  <c r="T6" i="4"/>
  <c r="T7" i="4"/>
  <c r="L13" i="4" l="1"/>
  <c r="L15" i="4"/>
  <c r="L12" i="4"/>
  <c r="L5" i="4"/>
  <c r="L6" i="4"/>
  <c r="L7" i="4"/>
  <c r="L4" i="4"/>
  <c r="L8" i="4" l="1"/>
  <c r="L9" i="4"/>
  <c r="L10" i="4"/>
  <c r="L17" i="4" l="1"/>
  <c r="L18" i="4"/>
  <c r="L16" i="4"/>
  <c r="AH5" i="4" l="1"/>
  <c r="AH6" i="4"/>
  <c r="AH7" i="4"/>
  <c r="AH4" i="4"/>
  <c r="AH12" i="4" l="1"/>
  <c r="AH13" i="4"/>
  <c r="AH15" i="4"/>
  <c r="AH16" i="4"/>
  <c r="AH17" i="4"/>
  <c r="AH18" i="4"/>
  <c r="N16" i="3" l="1"/>
  <c r="H16" i="3"/>
  <c r="G16" i="3"/>
  <c r="N15" i="3"/>
  <c r="H15" i="3"/>
  <c r="G15" i="3"/>
  <c r="N14" i="3"/>
  <c r="H14" i="3"/>
  <c r="G14" i="3"/>
  <c r="N13" i="3"/>
  <c r="L13" i="3"/>
  <c r="H13" i="3"/>
  <c r="G13" i="3"/>
  <c r="N12" i="3"/>
  <c r="L12" i="3"/>
  <c r="H12" i="3"/>
  <c r="G12" i="3"/>
  <c r="N11" i="3"/>
  <c r="L11" i="3"/>
  <c r="H11" i="3"/>
  <c r="G11" i="3"/>
  <c r="L10" i="3"/>
  <c r="H10" i="3"/>
  <c r="L9" i="3"/>
  <c r="H9" i="3"/>
  <c r="G9" i="3"/>
  <c r="L8" i="3"/>
  <c r="H8" i="3"/>
  <c r="G8" i="3"/>
  <c r="N7" i="3"/>
  <c r="L7" i="3"/>
  <c r="J7" i="3"/>
  <c r="H7" i="3"/>
  <c r="G7" i="3"/>
  <c r="N6" i="3"/>
  <c r="L6" i="3"/>
  <c r="J6" i="3"/>
  <c r="H6" i="3"/>
  <c r="G6" i="3"/>
  <c r="N5" i="3"/>
  <c r="L5" i="3"/>
  <c r="J5" i="3"/>
  <c r="H5" i="3"/>
  <c r="G5" i="3"/>
  <c r="N4" i="3"/>
  <c r="L4" i="3"/>
  <c r="J4" i="3"/>
  <c r="H4" i="3"/>
  <c r="G4" i="3"/>
  <c r="N5" i="2" l="1"/>
  <c r="N6" i="2"/>
  <c r="N7" i="2"/>
  <c r="N11" i="2"/>
  <c r="N12" i="2"/>
  <c r="N13" i="2"/>
  <c r="N14" i="2"/>
  <c r="N15" i="2"/>
  <c r="N16" i="2"/>
  <c r="N4" i="2"/>
  <c r="L5" i="2"/>
  <c r="L6" i="2"/>
  <c r="L7" i="2"/>
  <c r="L8" i="2"/>
  <c r="L9" i="2"/>
  <c r="L10" i="2"/>
  <c r="L11" i="2"/>
  <c r="L12" i="2"/>
  <c r="L13" i="2"/>
  <c r="L4" i="2"/>
  <c r="J5" i="2"/>
  <c r="J6" i="2"/>
  <c r="J7" i="2"/>
  <c r="J4" i="2"/>
  <c r="G7" i="2" l="1"/>
  <c r="G8" i="2"/>
  <c r="G9" i="2"/>
  <c r="G5" i="2" l="1"/>
  <c r="G6" i="2"/>
  <c r="G11" i="2"/>
  <c r="G12" i="2"/>
  <c r="G13" i="2"/>
  <c r="G14" i="2"/>
  <c r="G15" i="2"/>
  <c r="G16" i="2"/>
  <c r="G4" i="2"/>
  <c r="H13" i="2" l="1"/>
  <c r="H12" i="2"/>
  <c r="H5" i="2"/>
  <c r="H6" i="2"/>
  <c r="H7" i="2"/>
  <c r="H4" i="2"/>
  <c r="H16" i="2"/>
  <c r="H15" i="2"/>
  <c r="H14" i="2"/>
  <c r="H11" i="2"/>
  <c r="H10" i="2"/>
  <c r="H9" i="2"/>
  <c r="H8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4" i="1"/>
</calcChain>
</file>

<file path=xl/sharedStrings.xml><?xml version="1.0" encoding="utf-8"?>
<sst xmlns="http://schemas.openxmlformats.org/spreadsheetml/2006/main" count="290" uniqueCount="74">
  <si>
    <t>Форма ввода розничных цен на 09.01.2019 в субъекте РФ: Липецкая область</t>
  </si>
  <si>
    <t>42715000</t>
  </si>
  <si>
    <t>42701000</t>
  </si>
  <si>
    <t>№ п/п</t>
  </si>
  <si>
    <t>Вид н/п</t>
  </si>
  <si>
    <t>Наименование организации (продавец)</t>
  </si>
  <si>
    <t>ВИНК</t>
  </si>
  <si>
    <t>Отклонение цены от среднего по ВИНК %</t>
  </si>
  <si>
    <t>92 (93)</t>
  </si>
  <si>
    <t>АО "ЛИПЕЦКНЕФТЕПРОДУКТ"</t>
  </si>
  <si>
    <t>ПАО "НК "Роснефть"</t>
  </si>
  <si>
    <t>0,70</t>
  </si>
  <si>
    <t>95</t>
  </si>
  <si>
    <t>0,76</t>
  </si>
  <si>
    <t>ДТ летнее</t>
  </si>
  <si>
    <t>0,73</t>
  </si>
  <si>
    <t>ДТ зимнее</t>
  </si>
  <si>
    <t>0,77</t>
  </si>
  <si>
    <t>ООО "ГЭС розница"</t>
  </si>
  <si>
    <t>ПАО "Газпром нефть"</t>
  </si>
  <si>
    <t>0</t>
  </si>
  <si>
    <t>ПАО "Лукойл"</t>
  </si>
  <si>
    <t>0,71</t>
  </si>
  <si>
    <t>0,78</t>
  </si>
  <si>
    <t>0,75</t>
  </si>
  <si>
    <t>0,79</t>
  </si>
  <si>
    <t>ООО "Предприятие "Управляющая компания"</t>
  </si>
  <si>
    <t>Независимый</t>
  </si>
  <si>
    <t>Повышение, руб/л</t>
  </si>
  <si>
    <t>ООО "ЛУКОЙЛ-ЮГНЕФТЕПРОДУКТ"</t>
  </si>
  <si>
    <t>Повышение, %</t>
  </si>
  <si>
    <t>09.01.2019 Цена, руб/л</t>
  </si>
  <si>
    <t>29.12.2018 Цена, руб/л</t>
  </si>
  <si>
    <t xml:space="preserve">Тамбов </t>
  </si>
  <si>
    <t>Орёл</t>
  </si>
  <si>
    <t>22.01.2019 Цена, руб/л</t>
  </si>
  <si>
    <t>ПАО "Газпром"</t>
  </si>
  <si>
    <t xml:space="preserve">Воронеж </t>
  </si>
  <si>
    <t>Форма ввода розничных цен на 22.01.2019 в субъекте РФ: Липецкая область</t>
  </si>
  <si>
    <t>%</t>
  </si>
  <si>
    <t>29.01.2019 Цена, руб/л</t>
  </si>
  <si>
    <t>Форма ввода розничных цен на 29.01.2019 в субъекте РФ: Липецкая область</t>
  </si>
  <si>
    <t xml:space="preserve">Воронеж 29.01.29 </t>
  </si>
  <si>
    <t xml:space="preserve">Воронеж 12.03.19 </t>
  </si>
  <si>
    <t>Воронеж 02.04.19</t>
  </si>
  <si>
    <t>-</t>
  </si>
  <si>
    <t>Воронеж 09.04.19</t>
  </si>
  <si>
    <t>Воронеж 16.04.19</t>
  </si>
  <si>
    <t>16.04.19 к 29.01.19, %</t>
  </si>
  <si>
    <t>29.12.20 Цена, руб/л</t>
  </si>
  <si>
    <t>Тамбов 29.12.20</t>
  </si>
  <si>
    <t>Орёл 29.12.20</t>
  </si>
  <si>
    <t>14.01.21 Цена, руб/л</t>
  </si>
  <si>
    <t>Тамбов 14.01.21</t>
  </si>
  <si>
    <t>Орёл 14.01.21</t>
  </si>
  <si>
    <t>31.12.20 Цена, руб/л</t>
  </si>
  <si>
    <t>11.01.21 Цена, руб/л</t>
  </si>
  <si>
    <t>Тамбов 11.01.21</t>
  </si>
  <si>
    <t>Орёл 11.01.21</t>
  </si>
  <si>
    <t>Тамбов 31.12.20</t>
  </si>
  <si>
    <t>Орёл 31.12.20</t>
  </si>
  <si>
    <t>Орёл 19.01.21</t>
  </si>
  <si>
    <t>Тамбов 19.01.21</t>
  </si>
  <si>
    <t>19.01.21 Цена, руб/л</t>
  </si>
  <si>
    <t>26.01.21 Цена, руб/л</t>
  </si>
  <si>
    <t>Тамбов 26.01.21</t>
  </si>
  <si>
    <t>Орёл 24.01.21</t>
  </si>
  <si>
    <t>02.02.21 Цена, руб/л</t>
  </si>
  <si>
    <t>*На АЗС № 48764 (г. Елец); № 48753 (г. Липецк); № 48750 (г. Липецк) действует акция "ДЕНЬ-НОЧЬ": ЭКТО 92 - 45,79 руб/литр; Экто Plus 95 - 49,20 руб/литр;  с 22:00 до 07:00 на бензин ЭКТО 92 предоставляется скидка 0,50 руб/литр; на бензин Экто plus 95 - скидка 0,30 руб/литр.</t>
  </si>
  <si>
    <t>Тамбов 02.02.21</t>
  </si>
  <si>
    <t>Орёл 02.02.21</t>
  </si>
  <si>
    <r>
      <t xml:space="preserve">Изменение 02.02.21 к 29.12.20, </t>
    </r>
    <r>
      <rPr>
        <b/>
        <sz val="10"/>
        <rFont val="Tahoma"/>
        <family val="2"/>
        <charset val="204"/>
      </rPr>
      <t>%</t>
    </r>
  </si>
  <si>
    <t>Изменение 02.02.21 к 29.12.20, %</t>
  </si>
  <si>
    <t>Информация о розничных ценах на нефтепродукты по состоянпию на 03.02.2021 по результатам еженедельного мониторинга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</si>
</sst>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  <numFmt numFmtId="169" formatCode="0.0"/>
  </numFmts>
  <fonts count="3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b/>
      <u/>
      <sz val="1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4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43">
    <xf numFmtId="0" fontId="0" fillId="0" borderId="0"/>
    <xf numFmtId="49" fontId="1" fillId="0" borderId="0" applyBorder="0">
      <alignment vertical="top"/>
    </xf>
    <xf numFmtId="0" fontId="3" fillId="0" borderId="0"/>
    <xf numFmtId="165" fontId="3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4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1" fillId="2" borderId="0">
      <protection locked="0"/>
    </xf>
    <xf numFmtId="0" fontId="10" fillId="0" borderId="0" applyFill="0" applyBorder="0" applyProtection="0">
      <alignment vertical="center"/>
    </xf>
    <xf numFmtId="168" fontId="1" fillId="2" borderId="0">
      <protection locked="0"/>
    </xf>
    <xf numFmtId="166" fontId="1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4" borderId="2" applyNumberFormat="0">
      <alignment horizontal="center" vertical="center"/>
    </xf>
    <xf numFmtId="0" fontId="9" fillId="5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6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0" fontId="2" fillId="0" borderId="0"/>
    <xf numFmtId="0" fontId="13" fillId="0" borderId="0"/>
    <xf numFmtId="0" fontId="7" fillId="0" borderId="3" applyBorder="0">
      <alignment horizontal="center" vertical="center" wrapText="1"/>
    </xf>
    <xf numFmtId="0" fontId="21" fillId="0" borderId="0" applyBorder="0">
      <alignment horizontal="center" vertical="center" wrapText="1"/>
    </xf>
    <xf numFmtId="0" fontId="2" fillId="0" borderId="0"/>
    <xf numFmtId="49" fontId="17" fillId="8" borderId="0" applyBorder="0">
      <alignment vertical="top"/>
    </xf>
  </cellStyleXfs>
  <cellXfs count="111">
    <xf numFmtId="0" fontId="0" fillId="0" borderId="0" xfId="0"/>
    <xf numFmtId="0" fontId="1" fillId="0" borderId="4" xfId="38" applyFont="1" applyFill="1" applyBorder="1" applyAlignment="1" applyProtection="1">
      <alignment horizontal="center" vertical="center" wrapText="1"/>
    </xf>
    <xf numFmtId="0" fontId="1" fillId="0" borderId="4" xfId="37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49" fontId="23" fillId="0" borderId="0" xfId="1" applyNumberFormat="1" applyFont="1" applyAlignment="1" applyProtection="1">
      <alignment vertical="top" wrapText="1"/>
    </xf>
    <xf numFmtId="49" fontId="24" fillId="0" borderId="0" xfId="37" applyNumberFormat="1" applyFont="1" applyFill="1" applyBorder="1" applyAlignment="1" applyProtection="1">
      <alignment vertical="center" wrapText="1"/>
    </xf>
    <xf numFmtId="0" fontId="1" fillId="0" borderId="4" xfId="37" applyFont="1" applyBorder="1" applyAlignment="1" applyProtection="1">
      <alignment horizontal="center" vertical="center" wrapText="1"/>
    </xf>
    <xf numFmtId="0" fontId="1" fillId="9" borderId="4" xfId="37" applyFont="1" applyFill="1" applyBorder="1" applyAlignment="1" applyProtection="1">
      <alignment horizontal="left" vertical="center" wrapText="1"/>
      <protection locked="0"/>
    </xf>
    <xf numFmtId="0" fontId="1" fillId="10" borderId="4" xfId="41" applyNumberFormat="1" applyFont="1" applyFill="1" applyBorder="1" applyAlignment="1" applyProtection="1">
      <alignment horizontal="left" vertical="center" wrapText="1"/>
    </xf>
    <xf numFmtId="49" fontId="1" fillId="7" borderId="4" xfId="37" applyNumberFormat="1" applyFont="1" applyFill="1" applyBorder="1" applyAlignment="1" applyProtection="1">
      <alignment horizontal="left" vertical="center" wrapText="1"/>
    </xf>
    <xf numFmtId="4" fontId="1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" fillId="7" borderId="4" xfId="37" applyNumberFormat="1" applyFont="1" applyFill="1" applyBorder="1" applyAlignment="1" applyProtection="1">
      <alignment horizontal="right" vertical="center" wrapText="1"/>
    </xf>
    <xf numFmtId="49" fontId="1" fillId="2" borderId="4" xfId="37" applyNumberFormat="1" applyFont="1" applyFill="1" applyBorder="1" applyAlignment="1" applyProtection="1">
      <alignment horizontal="right" vertical="center" wrapText="1"/>
      <protection locked="0"/>
    </xf>
    <xf numFmtId="169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169" fontId="0" fillId="0" borderId="4" xfId="0" applyNumberFormat="1" applyBorder="1" applyAlignment="1">
      <alignment horizontal="right" vertical="center" wrapText="1"/>
    </xf>
    <xf numFmtId="1" fontId="0" fillId="0" borderId="4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3" fontId="1" fillId="2" borderId="4" xfId="37" applyNumberFormat="1" applyFont="1" applyFill="1" applyBorder="1" applyAlignment="1" applyProtection="1">
      <alignment horizontal="right" vertical="center" wrapText="1"/>
      <protection locked="0"/>
    </xf>
    <xf numFmtId="0" fontId="0" fillId="11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right" vertical="center" wrapText="1"/>
    </xf>
    <xf numFmtId="169" fontId="0" fillId="11" borderId="4" xfId="0" applyNumberFormat="1" applyFill="1" applyBorder="1" applyAlignment="1">
      <alignment horizontal="right" vertical="center" wrapText="1"/>
    </xf>
    <xf numFmtId="169" fontId="0" fillId="11" borderId="4" xfId="0" applyNumberFormat="1" applyFill="1" applyBorder="1" applyAlignment="1">
      <alignment wrapText="1"/>
    </xf>
    <xf numFmtId="4" fontId="1" fillId="0" borderId="4" xfId="37" applyNumberFormat="1" applyFont="1" applyFill="1" applyBorder="1" applyAlignment="1" applyProtection="1">
      <alignment horizontal="right" vertical="center" wrapText="1"/>
      <protection locked="0"/>
    </xf>
    <xf numFmtId="1" fontId="0" fillId="11" borderId="4" xfId="0" applyNumberFormat="1" applyFill="1" applyBorder="1" applyAlignment="1">
      <alignment horizontal="right" vertical="center" wrapText="1"/>
    </xf>
    <xf numFmtId="1" fontId="0" fillId="11" borderId="4" xfId="0" applyNumberFormat="1" applyFill="1" applyBorder="1" applyAlignment="1">
      <alignment wrapText="1"/>
    </xf>
    <xf numFmtId="4" fontId="1" fillId="2" borderId="5" xfId="37" applyNumberFormat="1" applyFont="1" applyFill="1" applyBorder="1" applyAlignment="1" applyProtection="1">
      <alignment horizontal="right" vertical="center" wrapText="1"/>
      <protection locked="0"/>
    </xf>
    <xf numFmtId="167" fontId="1" fillId="2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0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4" xfId="37" applyNumberFormat="1" applyFont="1" applyFill="1" applyBorder="1" applyAlignment="1" applyProtection="1">
      <alignment horizontal="right" vertical="center" wrapText="1"/>
      <protection locked="0"/>
    </xf>
    <xf numFmtId="169" fontId="25" fillId="11" borderId="4" xfId="0" applyNumberFormat="1" applyFont="1" applyFill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0" fontId="1" fillId="0" borderId="7" xfId="37" applyFont="1" applyFill="1" applyBorder="1" applyAlignment="1" applyProtection="1">
      <alignment horizontal="center" vertical="center" wrapText="1"/>
    </xf>
    <xf numFmtId="0" fontId="1" fillId="0" borderId="7" xfId="38" applyFont="1" applyFill="1" applyBorder="1" applyAlignment="1" applyProtection="1">
      <alignment horizontal="center" vertical="center" wrapText="1"/>
    </xf>
    <xf numFmtId="0" fontId="1" fillId="0" borderId="8" xfId="37" applyFont="1" applyBorder="1" applyAlignment="1" applyProtection="1">
      <alignment horizontal="center" vertical="center" wrapText="1"/>
    </xf>
    <xf numFmtId="0" fontId="1" fillId="9" borderId="9" xfId="37" applyFont="1" applyFill="1" applyBorder="1" applyAlignment="1" applyProtection="1">
      <alignment horizontal="left" vertical="center" wrapText="1"/>
      <protection locked="0"/>
    </xf>
    <xf numFmtId="0" fontId="1" fillId="10" borderId="9" xfId="41" applyNumberFormat="1" applyFont="1" applyFill="1" applyBorder="1" applyAlignment="1" applyProtection="1">
      <alignment horizontal="left" vertical="center" wrapText="1"/>
    </xf>
    <xf numFmtId="49" fontId="1" fillId="7" borderId="9" xfId="37" applyNumberFormat="1" applyFont="1" applyFill="1" applyBorder="1" applyAlignment="1" applyProtection="1">
      <alignment horizontal="left" vertical="center" wrapText="1"/>
    </xf>
    <xf numFmtId="4" fontId="14" fillId="0" borderId="9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9" xfId="37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37" applyFont="1" applyBorder="1" applyAlignment="1" applyProtection="1">
      <alignment horizontal="center" vertical="center" wrapText="1"/>
    </xf>
    <xf numFmtId="167" fontId="14" fillId="11" borderId="12" xfId="37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37" applyFont="1" applyBorder="1" applyAlignment="1" applyProtection="1">
      <alignment horizontal="center" vertical="center" wrapText="1"/>
    </xf>
    <xf numFmtId="0" fontId="1" fillId="9" borderId="14" xfId="37" applyFont="1" applyFill="1" applyBorder="1" applyAlignment="1" applyProtection="1">
      <alignment horizontal="left" vertical="center" wrapText="1"/>
      <protection locked="0"/>
    </xf>
    <xf numFmtId="0" fontId="1" fillId="10" borderId="14" xfId="41" applyNumberFormat="1" applyFont="1" applyFill="1" applyBorder="1" applyAlignment="1" applyProtection="1">
      <alignment horizontal="left" vertical="center" wrapText="1"/>
    </xf>
    <xf numFmtId="49" fontId="1" fillId="7" borderId="14" xfId="37" applyNumberFormat="1" applyFont="1" applyFill="1" applyBorder="1" applyAlignment="1" applyProtection="1">
      <alignment horizontal="left" vertical="center" wrapText="1"/>
    </xf>
    <xf numFmtId="4" fontId="14" fillId="0" borderId="1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4" xfId="37" applyNumberFormat="1" applyFont="1" applyFill="1" applyBorder="1" applyAlignment="1" applyProtection="1">
      <alignment horizontal="right" vertical="center" wrapText="1"/>
      <protection locked="0"/>
    </xf>
    <xf numFmtId="167" fontId="14" fillId="11" borderId="15" xfId="37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0" fontId="25" fillId="11" borderId="12" xfId="0" applyFont="1" applyFill="1" applyBorder="1" applyAlignment="1">
      <alignment horizontal="right" vertical="center" wrapText="1"/>
    </xf>
    <xf numFmtId="0" fontId="25" fillId="11" borderId="14" xfId="0" applyFont="1" applyFill="1" applyBorder="1" applyAlignment="1">
      <alignment horizontal="right" vertical="center" wrapText="1"/>
    </xf>
    <xf numFmtId="0" fontId="25" fillId="11" borderId="15" xfId="0" applyFont="1" applyFill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167" fontId="14" fillId="11" borderId="4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19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21" xfId="37" applyNumberFormat="1" applyFont="1" applyFill="1" applyBorder="1" applyAlignment="1" applyProtection="1">
      <alignment horizontal="right" vertical="center" wrapText="1"/>
      <protection locked="0"/>
    </xf>
    <xf numFmtId="169" fontId="25" fillId="11" borderId="19" xfId="0" applyNumberFormat="1" applyFont="1" applyFill="1" applyBorder="1" applyAlignment="1">
      <alignment horizontal="right" vertical="center" wrapText="1"/>
    </xf>
    <xf numFmtId="4" fontId="14" fillId="2" borderId="22" xfId="37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37" applyFont="1" applyBorder="1" applyAlignment="1" applyProtection="1">
      <alignment horizontal="center" vertical="center" wrapText="1"/>
    </xf>
    <xf numFmtId="0" fontId="1" fillId="9" borderId="19" xfId="37" applyFont="1" applyFill="1" applyBorder="1" applyAlignment="1" applyProtection="1">
      <alignment horizontal="left" vertical="center" wrapText="1"/>
      <protection locked="0"/>
    </xf>
    <xf numFmtId="0" fontId="1" fillId="10" borderId="19" xfId="41" applyNumberFormat="1" applyFont="1" applyFill="1" applyBorder="1" applyAlignment="1" applyProtection="1">
      <alignment horizontal="left" vertical="center" wrapText="1"/>
    </xf>
    <xf numFmtId="49" fontId="1" fillId="7" borderId="19" xfId="37" applyNumberFormat="1" applyFont="1" applyFill="1" applyBorder="1" applyAlignment="1" applyProtection="1">
      <alignment horizontal="left" vertical="center" wrapText="1"/>
    </xf>
    <xf numFmtId="167" fontId="14" fillId="11" borderId="24" xfId="37" applyNumberFormat="1" applyFont="1" applyFill="1" applyBorder="1" applyAlignment="1" applyProtection="1">
      <alignment horizontal="right" vertical="center" wrapText="1"/>
      <protection locked="0"/>
    </xf>
    <xf numFmtId="0" fontId="25" fillId="0" borderId="19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11" borderId="20" xfId="0" applyFont="1" applyFill="1" applyBorder="1" applyAlignment="1">
      <alignment horizontal="right" vertical="center" wrapText="1"/>
    </xf>
    <xf numFmtId="167" fontId="14" fillId="11" borderId="20" xfId="37" applyNumberFormat="1" applyFont="1" applyFill="1" applyBorder="1" applyAlignment="1" applyProtection="1">
      <alignment horizontal="right" vertical="center" wrapText="1"/>
      <protection locked="0"/>
    </xf>
    <xf numFmtId="2" fontId="27" fillId="0" borderId="17" xfId="0" applyNumberFormat="1" applyFont="1" applyFill="1" applyBorder="1" applyAlignment="1">
      <alignment horizontal="right" vertical="center" wrapText="1"/>
    </xf>
    <xf numFmtId="169" fontId="27" fillId="11" borderId="10" xfId="0" applyNumberFormat="1" applyFont="1" applyFill="1" applyBorder="1" applyAlignment="1">
      <alignment horizontal="right" vertical="center" wrapText="1"/>
    </xf>
    <xf numFmtId="169" fontId="27" fillId="11" borderId="12" xfId="0" applyNumberFormat="1" applyFont="1" applyFill="1" applyBorder="1" applyAlignment="1">
      <alignment horizontal="right" vertical="center" wrapText="1"/>
    </xf>
    <xf numFmtId="169" fontId="27" fillId="11" borderId="14" xfId="0" applyNumberFormat="1" applyFont="1" applyFill="1" applyBorder="1" applyAlignment="1">
      <alignment horizontal="right" vertical="center" wrapText="1"/>
    </xf>
    <xf numFmtId="2" fontId="27" fillId="0" borderId="26" xfId="0" applyNumberFormat="1" applyFont="1" applyBorder="1" applyAlignment="1">
      <alignment horizontal="right" vertical="center" wrapText="1"/>
    </xf>
    <xf numFmtId="169" fontId="27" fillId="11" borderId="9" xfId="0" applyNumberFormat="1" applyFont="1" applyFill="1" applyBorder="1" applyAlignment="1">
      <alignment horizontal="right" vertical="center" wrapText="1"/>
    </xf>
    <xf numFmtId="169" fontId="27" fillId="11" borderId="4" xfId="0" applyNumberFormat="1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2" fontId="27" fillId="0" borderId="9" xfId="0" applyNumberFormat="1" applyFont="1" applyBorder="1" applyAlignment="1">
      <alignment vertical="center" wrapText="1"/>
    </xf>
    <xf numFmtId="2" fontId="27" fillId="0" borderId="4" xfId="0" applyNumberFormat="1" applyFont="1" applyBorder="1" applyAlignment="1">
      <alignment vertical="center" wrapText="1"/>
    </xf>
    <xf numFmtId="0" fontId="14" fillId="11" borderId="7" xfId="38" applyFont="1" applyFill="1" applyBorder="1" applyAlignment="1" applyProtection="1">
      <alignment horizontal="center" vertical="center" wrapText="1"/>
    </xf>
    <xf numFmtId="169" fontId="27" fillId="11" borderId="9" xfId="0" applyNumberFormat="1" applyFont="1" applyFill="1" applyBorder="1" applyAlignment="1">
      <alignment vertical="center" wrapText="1"/>
    </xf>
    <xf numFmtId="169" fontId="27" fillId="11" borderId="19" xfId="0" applyNumberFormat="1" applyFont="1" applyFill="1" applyBorder="1" applyAlignment="1">
      <alignment vertical="center" wrapText="1"/>
    </xf>
    <xf numFmtId="169" fontId="27" fillId="11" borderId="20" xfId="0" applyNumberFormat="1" applyFont="1" applyFill="1" applyBorder="1" applyAlignment="1">
      <alignment horizontal="right" vertical="center" wrapText="1"/>
    </xf>
    <xf numFmtId="2" fontId="27" fillId="0" borderId="19" xfId="0" applyNumberFormat="1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169" fontId="27" fillId="11" borderId="15" xfId="0" applyNumberFormat="1" applyFont="1" applyFill="1" applyBorder="1" applyAlignment="1">
      <alignment horizontal="right" vertical="center" wrapText="1"/>
    </xf>
    <xf numFmtId="0" fontId="14" fillId="0" borderId="7" xfId="38" applyNumberFormat="1" applyFont="1" applyFill="1" applyBorder="1" applyAlignment="1" applyProtection="1">
      <alignment horizontal="center" vertical="center" wrapText="1"/>
    </xf>
    <xf numFmtId="2" fontId="27" fillId="0" borderId="27" xfId="0" applyNumberFormat="1" applyFont="1" applyBorder="1" applyAlignment="1">
      <alignment horizontal="right" vertical="center" wrapText="1"/>
    </xf>
    <xf numFmtId="0" fontId="14" fillId="0" borderId="14" xfId="38" applyNumberFormat="1" applyFont="1" applyFill="1" applyBorder="1" applyAlignment="1" applyProtection="1">
      <alignment horizontal="center" vertical="center" wrapText="1"/>
    </xf>
    <xf numFmtId="4" fontId="14" fillId="2" borderId="28" xfId="37" applyNumberFormat="1" applyFont="1" applyFill="1" applyBorder="1" applyAlignment="1" applyProtection="1">
      <alignment horizontal="right" vertical="center" wrapText="1"/>
      <protection locked="0"/>
    </xf>
    <xf numFmtId="4" fontId="14" fillId="2" borderId="29" xfId="37" applyNumberFormat="1" applyFont="1" applyFill="1" applyBorder="1" applyAlignment="1" applyProtection="1">
      <alignment horizontal="right" vertical="center" wrapText="1"/>
      <protection locked="0"/>
    </xf>
    <xf numFmtId="3" fontId="14" fillId="11" borderId="10" xfId="37" applyNumberFormat="1" applyFont="1" applyFill="1" applyBorder="1" applyAlignment="1" applyProtection="1">
      <alignment horizontal="right" vertical="center" wrapText="1"/>
      <protection locked="0"/>
    </xf>
    <xf numFmtId="1" fontId="27" fillId="11" borderId="10" xfId="0" applyNumberFormat="1" applyFont="1" applyFill="1" applyBorder="1" applyAlignment="1">
      <alignment horizontal="right" vertical="center" wrapText="1"/>
    </xf>
    <xf numFmtId="1" fontId="27" fillId="11" borderId="20" xfId="0" applyNumberFormat="1" applyFont="1" applyFill="1" applyBorder="1" applyAlignment="1">
      <alignment horizontal="right" vertical="center" wrapText="1"/>
    </xf>
    <xf numFmtId="4" fontId="14" fillId="0" borderId="21" xfId="37" applyNumberFormat="1" applyFont="1" applyFill="1" applyBorder="1" applyAlignment="1" applyProtection="1">
      <alignment horizontal="right" vertical="center" wrapText="1"/>
      <protection locked="0"/>
    </xf>
    <xf numFmtId="167" fontId="14" fillId="11" borderId="10" xfId="37" applyNumberFormat="1" applyFont="1" applyFill="1" applyBorder="1" applyAlignment="1" applyProtection="1">
      <alignment horizontal="right" vertical="center" wrapText="1"/>
      <protection locked="0"/>
    </xf>
    <xf numFmtId="0" fontId="27" fillId="11" borderId="14" xfId="0" applyFont="1" applyFill="1" applyBorder="1" applyAlignment="1">
      <alignment horizontal="center" vertical="center" wrapText="1"/>
    </xf>
    <xf numFmtId="1" fontId="27" fillId="11" borderId="12" xfId="0" applyNumberFormat="1" applyFont="1" applyFill="1" applyBorder="1" applyAlignment="1">
      <alignment horizontal="right" vertical="center" wrapText="1"/>
    </xf>
    <xf numFmtId="0" fontId="22" fillId="0" borderId="0" xfId="37" applyFont="1" applyFill="1" applyBorder="1" applyAlignment="1" applyProtection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6" fillId="0" borderId="0" xfId="37" applyFont="1" applyFill="1" applyBorder="1" applyAlignment="1" applyProtection="1">
      <alignment horizontal="center"/>
    </xf>
    <xf numFmtId="0" fontId="30" fillId="0" borderId="0" xfId="37" applyFont="1" applyFill="1" applyBorder="1" applyAlignment="1" applyProtection="1">
      <alignment horizontal="center"/>
    </xf>
  </cellXfs>
  <cellStyles count="43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 2 2" xfId="32"/>
    <cellStyle name="Гиперссылка 4" xfId="33"/>
    <cellStyle name="Заголовок" xfId="40"/>
    <cellStyle name="ЗаголовокСтолбца" xfId="39"/>
    <cellStyle name="Обычный" xfId="0" builtinId="0"/>
    <cellStyle name="Обычный 10" xfId="34"/>
    <cellStyle name="Обычный 2" xfId="35"/>
    <cellStyle name="Обычный 3" xfId="1"/>
    <cellStyle name="Обычный 3 2" xfId="42"/>
    <cellStyle name="Обычный 3 3" xfId="36"/>
    <cellStyle name="Обычный_FORM3.1" xfId="37"/>
    <cellStyle name="Обычный_ЖКУ_проект3" xfId="41"/>
    <cellStyle name="Обычный_Форма 4 Станция" xfId="3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0" sqref="C10"/>
    </sheetView>
  </sheetViews>
  <sheetFormatPr defaultColWidth="8.88671875" defaultRowHeight="14.4"/>
  <cols>
    <col min="1" max="1" width="5" style="4" customWidth="1"/>
    <col min="2" max="2" width="8.88671875" style="4"/>
    <col min="3" max="3" width="23.5546875" style="4" customWidth="1"/>
    <col min="4" max="4" width="11.88671875" style="4" customWidth="1"/>
    <col min="5" max="6" width="8.88671875" style="4"/>
    <col min="7" max="7" width="9.88671875" style="4" customWidth="1"/>
    <col min="8" max="8" width="10" style="4" customWidth="1"/>
    <col min="9" max="9" width="6.88671875" style="4" customWidth="1"/>
    <col min="10" max="16384" width="8.88671875" style="4"/>
  </cols>
  <sheetData>
    <row r="1" spans="1:9" ht="15.6" customHeight="1">
      <c r="A1" s="107" t="s">
        <v>0</v>
      </c>
      <c r="B1" s="107"/>
      <c r="C1" s="107"/>
      <c r="D1" s="107"/>
      <c r="E1" s="107"/>
      <c r="F1" s="107"/>
      <c r="G1" s="107"/>
      <c r="H1" s="107"/>
    </row>
    <row r="2" spans="1:9">
      <c r="A2" s="3"/>
      <c r="B2" s="3"/>
      <c r="C2" s="3"/>
      <c r="D2" s="3"/>
      <c r="E2" s="5" t="s">
        <v>1</v>
      </c>
      <c r="F2" s="5" t="s">
        <v>2</v>
      </c>
      <c r="G2" s="6"/>
      <c r="H2" s="6"/>
    </row>
    <row r="3" spans="1:9" ht="58.2" customHeight="1">
      <c r="A3" s="2" t="s">
        <v>3</v>
      </c>
      <c r="B3" s="2" t="s">
        <v>4</v>
      </c>
      <c r="C3" s="2" t="s">
        <v>5</v>
      </c>
      <c r="D3" s="1" t="s">
        <v>6</v>
      </c>
      <c r="E3" s="1" t="s">
        <v>31</v>
      </c>
      <c r="F3" s="1" t="s">
        <v>32</v>
      </c>
      <c r="G3" s="1" t="s">
        <v>7</v>
      </c>
      <c r="H3" s="1" t="s">
        <v>28</v>
      </c>
      <c r="I3" s="1" t="s">
        <v>30</v>
      </c>
    </row>
    <row r="4" spans="1:9" ht="22.8">
      <c r="A4" s="7">
        <v>1</v>
      </c>
      <c r="B4" s="8" t="s">
        <v>8</v>
      </c>
      <c r="C4" s="9" t="s">
        <v>9</v>
      </c>
      <c r="D4" s="10" t="s">
        <v>10</v>
      </c>
      <c r="E4" s="11">
        <v>42.2</v>
      </c>
      <c r="F4" s="11">
        <v>41.5</v>
      </c>
      <c r="G4" s="12">
        <v>0</v>
      </c>
      <c r="H4" s="13" t="s">
        <v>11</v>
      </c>
      <c r="I4" s="14">
        <f>E4*100/F4-100</f>
        <v>1.6867469879518069</v>
      </c>
    </row>
    <row r="5" spans="1:9" ht="22.8">
      <c r="A5" s="7">
        <v>2</v>
      </c>
      <c r="B5" s="8" t="s">
        <v>12</v>
      </c>
      <c r="C5" s="9" t="s">
        <v>9</v>
      </c>
      <c r="D5" s="10" t="s">
        <v>10</v>
      </c>
      <c r="E5" s="11">
        <v>45.66</v>
      </c>
      <c r="F5" s="11">
        <v>44.9</v>
      </c>
      <c r="G5" s="12">
        <v>0</v>
      </c>
      <c r="H5" s="13" t="s">
        <v>13</v>
      </c>
      <c r="I5" s="14">
        <f t="shared" ref="I5:I17" si="0">E5*100/F5-100</f>
        <v>1.6926503340757222</v>
      </c>
    </row>
    <row r="6" spans="1:9" ht="22.8">
      <c r="A6" s="7">
        <v>3</v>
      </c>
      <c r="B6" s="8" t="s">
        <v>14</v>
      </c>
      <c r="C6" s="9" t="s">
        <v>9</v>
      </c>
      <c r="D6" s="10" t="s">
        <v>10</v>
      </c>
      <c r="E6" s="11">
        <v>44.43</v>
      </c>
      <c r="F6" s="11">
        <v>43.7</v>
      </c>
      <c r="G6" s="12">
        <v>0</v>
      </c>
      <c r="H6" s="13" t="s">
        <v>15</v>
      </c>
      <c r="I6" s="14">
        <f t="shared" si="0"/>
        <v>1.670480549199084</v>
      </c>
    </row>
    <row r="7" spans="1:9" ht="22.8">
      <c r="A7" s="7">
        <v>4</v>
      </c>
      <c r="B7" s="8" t="s">
        <v>16</v>
      </c>
      <c r="C7" s="9" t="s">
        <v>9</v>
      </c>
      <c r="D7" s="10" t="s">
        <v>10</v>
      </c>
      <c r="E7" s="11">
        <v>46.47</v>
      </c>
      <c r="F7" s="11">
        <v>45.7</v>
      </c>
      <c r="G7" s="12">
        <v>0</v>
      </c>
      <c r="H7" s="13" t="s">
        <v>17</v>
      </c>
      <c r="I7" s="14">
        <f t="shared" si="0"/>
        <v>1.6849015317286558</v>
      </c>
    </row>
    <row r="8" spans="1:9" ht="22.8">
      <c r="A8" s="7">
        <v>5</v>
      </c>
      <c r="B8" s="8" t="s">
        <v>8</v>
      </c>
      <c r="C8" s="9" t="s">
        <v>18</v>
      </c>
      <c r="D8" s="10" t="s">
        <v>19</v>
      </c>
      <c r="E8" s="11">
        <v>41.4</v>
      </c>
      <c r="F8" s="11">
        <v>41.4</v>
      </c>
      <c r="G8" s="12">
        <v>0</v>
      </c>
      <c r="H8" s="13" t="s">
        <v>20</v>
      </c>
      <c r="I8" s="15">
        <f t="shared" si="0"/>
        <v>0</v>
      </c>
    </row>
    <row r="9" spans="1:9" ht="22.8">
      <c r="A9" s="7">
        <v>6</v>
      </c>
      <c r="B9" s="8" t="s">
        <v>12</v>
      </c>
      <c r="C9" s="9" t="s">
        <v>18</v>
      </c>
      <c r="D9" s="10" t="s">
        <v>19</v>
      </c>
      <c r="E9" s="11">
        <v>44.81</v>
      </c>
      <c r="F9" s="11">
        <v>44.81</v>
      </c>
      <c r="G9" s="12">
        <v>0</v>
      </c>
      <c r="H9" s="13" t="s">
        <v>20</v>
      </c>
      <c r="I9" s="15">
        <f t="shared" si="0"/>
        <v>0</v>
      </c>
    </row>
    <row r="10" spans="1:9" ht="22.8">
      <c r="A10" s="7">
        <v>7</v>
      </c>
      <c r="B10" s="8" t="s">
        <v>16</v>
      </c>
      <c r="C10" s="9" t="s">
        <v>18</v>
      </c>
      <c r="D10" s="10" t="s">
        <v>19</v>
      </c>
      <c r="E10" s="11">
        <v>46.4</v>
      </c>
      <c r="F10" s="11">
        <v>46.4</v>
      </c>
      <c r="G10" s="12">
        <v>0</v>
      </c>
      <c r="H10" s="13" t="s">
        <v>20</v>
      </c>
      <c r="I10" s="15">
        <f t="shared" si="0"/>
        <v>0</v>
      </c>
    </row>
    <row r="11" spans="1:9" ht="22.8">
      <c r="A11" s="7">
        <v>8</v>
      </c>
      <c r="B11" s="8" t="s">
        <v>8</v>
      </c>
      <c r="C11" s="9" t="s">
        <v>29</v>
      </c>
      <c r="D11" s="10" t="s">
        <v>21</v>
      </c>
      <c r="E11" s="11">
        <v>42.71</v>
      </c>
      <c r="F11" s="11">
        <v>42</v>
      </c>
      <c r="G11" s="12">
        <v>0</v>
      </c>
      <c r="H11" s="13" t="s">
        <v>22</v>
      </c>
      <c r="I11" s="14">
        <f t="shared" si="0"/>
        <v>1.6904761904761898</v>
      </c>
    </row>
    <row r="12" spans="1:9" ht="22.8">
      <c r="A12" s="7">
        <v>9</v>
      </c>
      <c r="B12" s="8" t="s">
        <v>12</v>
      </c>
      <c r="C12" s="9" t="s">
        <v>29</v>
      </c>
      <c r="D12" s="10" t="s">
        <v>21</v>
      </c>
      <c r="E12" s="11">
        <v>46.48</v>
      </c>
      <c r="F12" s="11">
        <v>45.7</v>
      </c>
      <c r="G12" s="12">
        <v>0</v>
      </c>
      <c r="H12" s="13" t="s">
        <v>23</v>
      </c>
      <c r="I12" s="14">
        <f t="shared" si="0"/>
        <v>1.7067833698030626</v>
      </c>
    </row>
    <row r="13" spans="1:9" ht="22.8">
      <c r="A13" s="7">
        <v>10</v>
      </c>
      <c r="B13" s="8" t="s">
        <v>14</v>
      </c>
      <c r="C13" s="9" t="s">
        <v>29</v>
      </c>
      <c r="D13" s="10" t="s">
        <v>21</v>
      </c>
      <c r="E13" s="11">
        <v>45.14</v>
      </c>
      <c r="F13" s="11">
        <v>44.39</v>
      </c>
      <c r="G13" s="12">
        <v>0</v>
      </c>
      <c r="H13" s="13" t="s">
        <v>24</v>
      </c>
      <c r="I13" s="14">
        <f t="shared" si="0"/>
        <v>1.6895697229105622</v>
      </c>
    </row>
    <row r="14" spans="1:9" ht="22.8">
      <c r="A14" s="7">
        <v>11</v>
      </c>
      <c r="B14" s="8" t="s">
        <v>16</v>
      </c>
      <c r="C14" s="9" t="s">
        <v>29</v>
      </c>
      <c r="D14" s="10" t="s">
        <v>21</v>
      </c>
      <c r="E14" s="11">
        <v>47.18</v>
      </c>
      <c r="F14" s="11">
        <v>46.39</v>
      </c>
      <c r="G14" s="12">
        <v>0</v>
      </c>
      <c r="H14" s="13" t="s">
        <v>25</v>
      </c>
      <c r="I14" s="14">
        <f t="shared" si="0"/>
        <v>1.7029532226772943</v>
      </c>
    </row>
    <row r="15" spans="1:9" ht="22.8">
      <c r="A15" s="7">
        <v>12</v>
      </c>
      <c r="B15" s="8" t="s">
        <v>8</v>
      </c>
      <c r="C15" s="9" t="s">
        <v>26</v>
      </c>
      <c r="D15" s="10" t="s">
        <v>27</v>
      </c>
      <c r="E15" s="11">
        <v>40.51</v>
      </c>
      <c r="F15" s="11">
        <v>40.51</v>
      </c>
      <c r="G15" s="12">
        <v>-2.6981585268214592</v>
      </c>
      <c r="H15" s="13" t="s">
        <v>20</v>
      </c>
      <c r="I15" s="15">
        <f t="shared" si="0"/>
        <v>0</v>
      </c>
    </row>
    <row r="16" spans="1:9" ht="22.8">
      <c r="A16" s="7">
        <v>13</v>
      </c>
      <c r="B16" s="8" t="s">
        <v>12</v>
      </c>
      <c r="C16" s="9" t="s">
        <v>26</v>
      </c>
      <c r="D16" s="10" t="s">
        <v>27</v>
      </c>
      <c r="E16" s="11">
        <v>43.9</v>
      </c>
      <c r="F16" s="11">
        <v>43.9</v>
      </c>
      <c r="G16" s="12">
        <v>-2.7398271914925276</v>
      </c>
      <c r="H16" s="13" t="s">
        <v>20</v>
      </c>
      <c r="I16" s="15">
        <f t="shared" si="0"/>
        <v>0</v>
      </c>
    </row>
    <row r="17" spans="1:9" ht="22.8">
      <c r="A17" s="7">
        <v>14</v>
      </c>
      <c r="B17" s="8" t="s">
        <v>16</v>
      </c>
      <c r="C17" s="9" t="s">
        <v>26</v>
      </c>
      <c r="D17" s="10" t="s">
        <v>27</v>
      </c>
      <c r="E17" s="11">
        <v>43.21</v>
      </c>
      <c r="F17" s="11">
        <v>43.21</v>
      </c>
      <c r="G17" s="12">
        <v>-6.3975738320456337</v>
      </c>
      <c r="H17" s="13" t="s">
        <v>20</v>
      </c>
      <c r="I17" s="15">
        <f t="shared" si="0"/>
        <v>0</v>
      </c>
    </row>
  </sheetData>
  <mergeCells count="1">
    <mergeCell ref="A1:H1"/>
  </mergeCells>
  <pageMargins left="0.55000000000000004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workbookViewId="0">
      <selection activeCell="R7" sqref="R7"/>
    </sheetView>
  </sheetViews>
  <sheetFormatPr defaultColWidth="8.88671875" defaultRowHeight="14.4"/>
  <cols>
    <col min="1" max="1" width="4" style="4" customWidth="1"/>
    <col min="2" max="2" width="8.88671875" style="4"/>
    <col min="3" max="3" width="20.5546875" style="4" customWidth="1"/>
    <col min="4" max="4" width="11.88671875" style="4" customWidth="1"/>
    <col min="5" max="6" width="8.6640625" style="4" customWidth="1"/>
    <col min="7" max="7" width="7.33203125" style="4" customWidth="1"/>
    <col min="8" max="8" width="6.88671875" style="4" customWidth="1"/>
    <col min="9" max="10" width="7" style="4" customWidth="1"/>
    <col min="11" max="12" width="6.6640625" style="4" customWidth="1"/>
    <col min="13" max="13" width="8.6640625" style="4" customWidth="1"/>
    <col min="14" max="14" width="6.6640625" style="4" customWidth="1"/>
    <col min="15" max="16384" width="8.88671875" style="4"/>
  </cols>
  <sheetData>
    <row r="1" spans="1:14" ht="15.6" customHeight="1">
      <c r="A1" s="107" t="s">
        <v>38</v>
      </c>
      <c r="B1" s="107"/>
      <c r="C1" s="107"/>
      <c r="D1" s="107"/>
      <c r="E1" s="107"/>
      <c r="F1" s="107"/>
      <c r="G1" s="107"/>
    </row>
    <row r="2" spans="1:14">
      <c r="A2" s="3"/>
      <c r="B2" s="3"/>
      <c r="C2" s="3"/>
      <c r="D2" s="3"/>
      <c r="E2" s="3"/>
      <c r="F2" s="5" t="s">
        <v>1</v>
      </c>
      <c r="G2" s="6"/>
    </row>
    <row r="3" spans="1:14" ht="58.2" customHeight="1">
      <c r="A3" s="2" t="s">
        <v>3</v>
      </c>
      <c r="B3" s="2" t="s">
        <v>4</v>
      </c>
      <c r="C3" s="2" t="s">
        <v>5</v>
      </c>
      <c r="D3" s="1" t="s">
        <v>6</v>
      </c>
      <c r="E3" s="1" t="s">
        <v>32</v>
      </c>
      <c r="F3" s="1" t="s">
        <v>35</v>
      </c>
      <c r="G3" s="1" t="s">
        <v>28</v>
      </c>
      <c r="H3" s="1" t="s">
        <v>30</v>
      </c>
      <c r="I3" s="16" t="s">
        <v>33</v>
      </c>
      <c r="J3" s="22" t="s">
        <v>39</v>
      </c>
      <c r="K3" s="16" t="s">
        <v>34</v>
      </c>
      <c r="L3" s="22" t="s">
        <v>39</v>
      </c>
      <c r="M3" s="16" t="s">
        <v>37</v>
      </c>
      <c r="N3" s="22" t="s">
        <v>39</v>
      </c>
    </row>
    <row r="4" spans="1:14" ht="34.200000000000003">
      <c r="A4" s="7">
        <v>1</v>
      </c>
      <c r="B4" s="8">
        <v>92</v>
      </c>
      <c r="C4" s="9" t="s">
        <v>9</v>
      </c>
      <c r="D4" s="10" t="s">
        <v>10</v>
      </c>
      <c r="E4" s="26">
        <v>41.5</v>
      </c>
      <c r="F4" s="11">
        <v>42.2</v>
      </c>
      <c r="G4" s="11">
        <f>F4-E4</f>
        <v>0.70000000000000284</v>
      </c>
      <c r="H4" s="18">
        <f>F4*100/E4-100</f>
        <v>1.6867469879518069</v>
      </c>
      <c r="I4" s="20">
        <v>41.8</v>
      </c>
      <c r="J4" s="24">
        <f>I4*100/F4-100</f>
        <v>-0.94786729857820262</v>
      </c>
      <c r="K4" s="20">
        <v>41.3</v>
      </c>
      <c r="L4" s="24">
        <f>K4*100/F4-100</f>
        <v>-2.1327014218009595</v>
      </c>
      <c r="M4" s="17">
        <v>42.65</v>
      </c>
      <c r="N4" s="24">
        <f>M4*100/F4-100</f>
        <v>1.0663507109004655</v>
      </c>
    </row>
    <row r="5" spans="1:14" ht="34.200000000000003">
      <c r="A5" s="7">
        <v>2</v>
      </c>
      <c r="B5" s="8" t="s">
        <v>12</v>
      </c>
      <c r="C5" s="9" t="s">
        <v>9</v>
      </c>
      <c r="D5" s="10" t="s">
        <v>10</v>
      </c>
      <c r="E5" s="26">
        <v>44.9</v>
      </c>
      <c r="F5" s="11">
        <v>45.66</v>
      </c>
      <c r="G5" s="11">
        <f t="shared" ref="G5:G16" si="0">F5-E5</f>
        <v>0.75999999999999801</v>
      </c>
      <c r="H5" s="18">
        <f t="shared" ref="H5:H7" si="1">F5*100/E5-100</f>
        <v>1.6926503340757222</v>
      </c>
      <c r="I5" s="20">
        <v>44.6</v>
      </c>
      <c r="J5" s="24">
        <f t="shared" ref="J5:J7" si="2">I5*100/F5-100</f>
        <v>-2.3215067893122949</v>
      </c>
      <c r="K5" s="20">
        <v>44.2</v>
      </c>
      <c r="L5" s="24">
        <f t="shared" ref="L5:L13" si="3">K5*100/F5-100</f>
        <v>-3.1975470871660008</v>
      </c>
      <c r="M5" s="17">
        <v>45.75</v>
      </c>
      <c r="N5" s="24">
        <f t="shared" ref="N5:N16" si="4">M5*100/F5-100</f>
        <v>0.19710906701709519</v>
      </c>
    </row>
    <row r="6" spans="1:14" ht="34.200000000000003">
      <c r="A6" s="7">
        <v>3</v>
      </c>
      <c r="B6" s="8" t="s">
        <v>14</v>
      </c>
      <c r="C6" s="9" t="s">
        <v>9</v>
      </c>
      <c r="D6" s="10" t="s">
        <v>10</v>
      </c>
      <c r="E6" s="26">
        <v>43.7</v>
      </c>
      <c r="F6" s="11">
        <v>44.43</v>
      </c>
      <c r="G6" s="11">
        <f t="shared" si="0"/>
        <v>0.72999999999999687</v>
      </c>
      <c r="H6" s="18">
        <f t="shared" si="1"/>
        <v>1.670480549199084</v>
      </c>
      <c r="I6" s="20">
        <v>43.1</v>
      </c>
      <c r="J6" s="24">
        <f t="shared" si="2"/>
        <v>-2.9934728786855658</v>
      </c>
      <c r="K6" s="20">
        <v>44.4</v>
      </c>
      <c r="L6" s="24">
        <f t="shared" si="3"/>
        <v>-6.752194463200567E-2</v>
      </c>
      <c r="M6" s="17">
        <v>44.22</v>
      </c>
      <c r="N6" s="24">
        <f t="shared" si="4"/>
        <v>-0.47265361242403969</v>
      </c>
    </row>
    <row r="7" spans="1:14" ht="34.200000000000003">
      <c r="A7" s="7">
        <v>4</v>
      </c>
      <c r="B7" s="8" t="s">
        <v>16</v>
      </c>
      <c r="C7" s="9" t="s">
        <v>9</v>
      </c>
      <c r="D7" s="10" t="s">
        <v>10</v>
      </c>
      <c r="E7" s="26">
        <v>45.7</v>
      </c>
      <c r="F7" s="11">
        <v>46.47</v>
      </c>
      <c r="G7" s="11">
        <f t="shared" si="0"/>
        <v>0.76999999999999602</v>
      </c>
      <c r="H7" s="18">
        <f t="shared" si="1"/>
        <v>1.6849015317286558</v>
      </c>
      <c r="I7" s="20">
        <v>45.1</v>
      </c>
      <c r="J7" s="24">
        <f t="shared" si="2"/>
        <v>-2.948138584032705</v>
      </c>
      <c r="K7" s="17">
        <v>46.45</v>
      </c>
      <c r="L7" s="27">
        <f t="shared" si="3"/>
        <v>-4.3038519474933423E-2</v>
      </c>
      <c r="M7" s="17">
        <v>46.07</v>
      </c>
      <c r="N7" s="24">
        <f t="shared" si="4"/>
        <v>-0.86077038949859741</v>
      </c>
    </row>
    <row r="8" spans="1:14" ht="22.8">
      <c r="A8" s="7">
        <v>5</v>
      </c>
      <c r="B8" s="8">
        <v>92</v>
      </c>
      <c r="C8" s="9" t="s">
        <v>18</v>
      </c>
      <c r="D8" s="10" t="s">
        <v>36</v>
      </c>
      <c r="E8" s="26">
        <v>41.4</v>
      </c>
      <c r="F8" s="11">
        <v>42.02</v>
      </c>
      <c r="G8" s="11">
        <f t="shared" si="0"/>
        <v>0.62000000000000455</v>
      </c>
      <c r="H8" s="18">
        <f>F8*100/E8-100</f>
        <v>1.4975845410628068</v>
      </c>
      <c r="I8" s="17"/>
      <c r="J8" s="23"/>
      <c r="K8" s="20">
        <v>41.2</v>
      </c>
      <c r="L8" s="24">
        <f t="shared" si="3"/>
        <v>-1.9514516896715861</v>
      </c>
      <c r="M8" s="17"/>
      <c r="N8" s="25"/>
    </row>
    <row r="9" spans="1:14" ht="22.8">
      <c r="A9" s="7">
        <v>6</v>
      </c>
      <c r="B9" s="8" t="s">
        <v>12</v>
      </c>
      <c r="C9" s="9" t="s">
        <v>18</v>
      </c>
      <c r="D9" s="10" t="s">
        <v>36</v>
      </c>
      <c r="E9" s="26">
        <v>44.81</v>
      </c>
      <c r="F9" s="11">
        <v>45.52</v>
      </c>
      <c r="G9" s="11">
        <f t="shared" si="0"/>
        <v>0.71000000000000085</v>
      </c>
      <c r="H9" s="18">
        <f>F9*100/E9-100</f>
        <v>1.5844677527337581</v>
      </c>
      <c r="I9" s="17"/>
      <c r="J9" s="23"/>
      <c r="K9" s="20">
        <v>44.3</v>
      </c>
      <c r="L9" s="24">
        <f t="shared" si="3"/>
        <v>-2.6801405975395483</v>
      </c>
      <c r="M9" s="17"/>
      <c r="N9" s="25"/>
    </row>
    <row r="10" spans="1:14" ht="22.8">
      <c r="A10" s="7">
        <v>7</v>
      </c>
      <c r="B10" s="8" t="s">
        <v>16</v>
      </c>
      <c r="C10" s="9" t="s">
        <v>18</v>
      </c>
      <c r="D10" s="10" t="s">
        <v>36</v>
      </c>
      <c r="E10" s="26">
        <v>46.4</v>
      </c>
      <c r="F10" s="11">
        <v>46.4</v>
      </c>
      <c r="G10" s="21">
        <v>0</v>
      </c>
      <c r="H10" s="18">
        <f>F10*100/E10-100</f>
        <v>0</v>
      </c>
      <c r="I10" s="17"/>
      <c r="J10" s="23"/>
      <c r="K10" s="20">
        <v>46.5</v>
      </c>
      <c r="L10" s="24">
        <f t="shared" si="3"/>
        <v>0.21551724137931672</v>
      </c>
      <c r="M10" s="17"/>
      <c r="N10" s="25"/>
    </row>
    <row r="11" spans="1:14" ht="22.8">
      <c r="A11" s="7">
        <v>8</v>
      </c>
      <c r="B11" s="8">
        <v>92</v>
      </c>
      <c r="C11" s="9" t="s">
        <v>29</v>
      </c>
      <c r="D11" s="10" t="s">
        <v>21</v>
      </c>
      <c r="E11" s="26">
        <v>42</v>
      </c>
      <c r="F11" s="11">
        <v>42.71</v>
      </c>
      <c r="G11" s="11">
        <f t="shared" si="0"/>
        <v>0.71000000000000085</v>
      </c>
      <c r="H11" s="18">
        <f>F11*100/E11-100</f>
        <v>1.6904761904761898</v>
      </c>
      <c r="I11" s="17">
        <v>42.71</v>
      </c>
      <c r="J11" s="23"/>
      <c r="K11" s="17">
        <v>42.71</v>
      </c>
      <c r="L11" s="27">
        <f t="shared" si="3"/>
        <v>0</v>
      </c>
      <c r="M11" s="17">
        <v>43.17</v>
      </c>
      <c r="N11" s="25">
        <f t="shared" si="4"/>
        <v>1.0770311402481809</v>
      </c>
    </row>
    <row r="12" spans="1:14" ht="22.8">
      <c r="A12" s="7">
        <v>9</v>
      </c>
      <c r="B12" s="8" t="s">
        <v>12</v>
      </c>
      <c r="C12" s="9" t="s">
        <v>29</v>
      </c>
      <c r="D12" s="10" t="s">
        <v>21</v>
      </c>
      <c r="E12" s="26">
        <v>45.7</v>
      </c>
      <c r="F12" s="11">
        <v>46.48</v>
      </c>
      <c r="G12" s="11">
        <f t="shared" si="0"/>
        <v>0.77999999999999403</v>
      </c>
      <c r="H12" s="18">
        <f t="shared" ref="H12" si="5">F12*100/E12-100</f>
        <v>1.7067833698030626</v>
      </c>
      <c r="I12" s="17">
        <v>46.48</v>
      </c>
      <c r="J12" s="23"/>
      <c r="K12" s="17">
        <v>46.48</v>
      </c>
      <c r="L12" s="27">
        <f t="shared" si="3"/>
        <v>0</v>
      </c>
      <c r="M12" s="17">
        <v>46.93</v>
      </c>
      <c r="N12" s="25">
        <f t="shared" si="4"/>
        <v>0.96815834767642173</v>
      </c>
    </row>
    <row r="13" spans="1:14" ht="22.8">
      <c r="A13" s="7">
        <v>11</v>
      </c>
      <c r="B13" s="8" t="s">
        <v>16</v>
      </c>
      <c r="C13" s="9" t="s">
        <v>29</v>
      </c>
      <c r="D13" s="10" t="s">
        <v>21</v>
      </c>
      <c r="E13" s="26">
        <v>46.39</v>
      </c>
      <c r="F13" s="11">
        <v>47.18</v>
      </c>
      <c r="G13" s="11">
        <f t="shared" si="0"/>
        <v>0.78999999999999915</v>
      </c>
      <c r="H13" s="18">
        <f>F13*100/E13-100</f>
        <v>1.7029532226772943</v>
      </c>
      <c r="I13" s="17">
        <v>47.18</v>
      </c>
      <c r="J13" s="23"/>
      <c r="K13" s="17">
        <v>47.18</v>
      </c>
      <c r="L13" s="27">
        <f t="shared" si="3"/>
        <v>0</v>
      </c>
      <c r="M13" s="17">
        <v>47.18</v>
      </c>
      <c r="N13" s="28">
        <f t="shared" si="4"/>
        <v>0</v>
      </c>
    </row>
    <row r="14" spans="1:14" ht="34.200000000000003">
      <c r="A14" s="7">
        <v>12</v>
      </c>
      <c r="B14" s="8">
        <v>92</v>
      </c>
      <c r="C14" s="9" t="s">
        <v>26</v>
      </c>
      <c r="D14" s="10" t="s">
        <v>27</v>
      </c>
      <c r="E14" s="26">
        <v>40.51</v>
      </c>
      <c r="F14" s="11">
        <v>40.51</v>
      </c>
      <c r="G14" s="21">
        <f t="shared" si="0"/>
        <v>0</v>
      </c>
      <c r="H14" s="19">
        <f>F14*100/E14-100</f>
        <v>0</v>
      </c>
      <c r="I14" s="17"/>
      <c r="J14" s="23"/>
      <c r="K14" s="17"/>
      <c r="L14" s="23"/>
      <c r="M14" s="20">
        <v>41.5</v>
      </c>
      <c r="N14" s="25">
        <f t="shared" si="4"/>
        <v>2.4438410269069379</v>
      </c>
    </row>
    <row r="15" spans="1:14" ht="34.200000000000003">
      <c r="A15" s="7">
        <v>13</v>
      </c>
      <c r="B15" s="8" t="s">
        <v>12</v>
      </c>
      <c r="C15" s="9" t="s">
        <v>26</v>
      </c>
      <c r="D15" s="10" t="s">
        <v>27</v>
      </c>
      <c r="E15" s="26">
        <v>43.9</v>
      </c>
      <c r="F15" s="11">
        <v>43.9</v>
      </c>
      <c r="G15" s="21">
        <f t="shared" si="0"/>
        <v>0</v>
      </c>
      <c r="H15" s="19">
        <f>F15*100/E15-100</f>
        <v>0</v>
      </c>
      <c r="I15" s="17"/>
      <c r="J15" s="23"/>
      <c r="K15" s="17"/>
      <c r="L15" s="23"/>
      <c r="M15" s="20">
        <v>44.5</v>
      </c>
      <c r="N15" s="25">
        <f t="shared" si="4"/>
        <v>1.366742596810937</v>
      </c>
    </row>
    <row r="16" spans="1:14" ht="34.200000000000003">
      <c r="A16" s="7">
        <v>14</v>
      </c>
      <c r="B16" s="8" t="s">
        <v>16</v>
      </c>
      <c r="C16" s="9" t="s">
        <v>26</v>
      </c>
      <c r="D16" s="10" t="s">
        <v>27</v>
      </c>
      <c r="E16" s="26">
        <v>43.21</v>
      </c>
      <c r="F16" s="11">
        <v>43.21</v>
      </c>
      <c r="G16" s="21">
        <f t="shared" si="0"/>
        <v>0</v>
      </c>
      <c r="H16" s="19">
        <f>F16*100/E16-100</f>
        <v>0</v>
      </c>
      <c r="I16" s="17"/>
      <c r="J16" s="23"/>
      <c r="K16" s="17"/>
      <c r="L16" s="23"/>
      <c r="M16" s="20">
        <v>43.7</v>
      </c>
      <c r="N16" s="25">
        <f t="shared" si="4"/>
        <v>1.1339967600092535</v>
      </c>
    </row>
  </sheetData>
  <mergeCells count="1">
    <mergeCell ref="A1:G1"/>
  </mergeCells>
  <pageMargins left="0.19" right="0.11" top="0.53" bottom="0.19" header="0.3" footer="0.16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sqref="A1:XFD1048576"/>
    </sheetView>
  </sheetViews>
  <sheetFormatPr defaultColWidth="8.88671875" defaultRowHeight="14.4"/>
  <cols>
    <col min="1" max="1" width="4" style="4" customWidth="1"/>
    <col min="2" max="2" width="8.88671875" style="4"/>
    <col min="3" max="3" width="20.5546875" style="4" customWidth="1"/>
    <col min="4" max="4" width="11.88671875" style="4" customWidth="1"/>
    <col min="5" max="6" width="8.6640625" style="4" customWidth="1"/>
    <col min="7" max="7" width="7.33203125" style="4" customWidth="1"/>
    <col min="8" max="8" width="6.88671875" style="4" customWidth="1"/>
    <col min="9" max="10" width="7" style="4" customWidth="1"/>
    <col min="11" max="12" width="6.6640625" style="4" customWidth="1"/>
    <col min="13" max="13" width="8.6640625" style="4" customWidth="1"/>
    <col min="14" max="14" width="6.6640625" style="4" customWidth="1"/>
    <col min="15" max="16384" width="8.88671875" style="4"/>
  </cols>
  <sheetData>
    <row r="1" spans="1:14" ht="15.6" customHeight="1">
      <c r="A1" s="107" t="s">
        <v>41</v>
      </c>
      <c r="B1" s="107"/>
      <c r="C1" s="107"/>
      <c r="D1" s="107"/>
      <c r="E1" s="107"/>
      <c r="F1" s="107"/>
      <c r="G1" s="107"/>
    </row>
    <row r="2" spans="1:14">
      <c r="A2" s="3"/>
      <c r="B2" s="3"/>
      <c r="C2" s="3"/>
      <c r="D2" s="3"/>
      <c r="E2" s="3"/>
      <c r="F2" s="5" t="s">
        <v>1</v>
      </c>
      <c r="G2" s="6"/>
    </row>
    <row r="3" spans="1:14" ht="58.2" customHeight="1">
      <c r="A3" s="2" t="s">
        <v>3</v>
      </c>
      <c r="B3" s="2" t="s">
        <v>4</v>
      </c>
      <c r="C3" s="2" t="s">
        <v>5</v>
      </c>
      <c r="D3" s="1" t="s">
        <v>6</v>
      </c>
      <c r="E3" s="1" t="s">
        <v>32</v>
      </c>
      <c r="F3" s="1" t="s">
        <v>40</v>
      </c>
      <c r="G3" s="1" t="s">
        <v>28</v>
      </c>
      <c r="H3" s="1" t="s">
        <v>30</v>
      </c>
      <c r="I3" s="16" t="s">
        <v>33</v>
      </c>
      <c r="J3" s="22" t="s">
        <v>39</v>
      </c>
      <c r="K3" s="16" t="s">
        <v>34</v>
      </c>
      <c r="L3" s="22" t="s">
        <v>39</v>
      </c>
      <c r="M3" s="16" t="s">
        <v>37</v>
      </c>
      <c r="N3" s="22" t="s">
        <v>39</v>
      </c>
    </row>
    <row r="4" spans="1:14" ht="34.200000000000003">
      <c r="A4" s="7">
        <v>1</v>
      </c>
      <c r="B4" s="8">
        <v>92</v>
      </c>
      <c r="C4" s="9" t="s">
        <v>9</v>
      </c>
      <c r="D4" s="10" t="s">
        <v>10</v>
      </c>
      <c r="E4" s="26">
        <v>41.5</v>
      </c>
      <c r="F4" s="11">
        <v>42.2</v>
      </c>
      <c r="G4" s="11">
        <f>F4-E4</f>
        <v>0.70000000000000284</v>
      </c>
      <c r="H4" s="18">
        <f>F4*100/E4-100</f>
        <v>1.6867469879518069</v>
      </c>
      <c r="I4" s="20">
        <v>41.8</v>
      </c>
      <c r="J4" s="24">
        <f>I4*100/F4-100</f>
        <v>-0.94786729857820262</v>
      </c>
      <c r="K4" s="20">
        <v>41.3</v>
      </c>
      <c r="L4" s="24">
        <f>K4*100/F4-100</f>
        <v>-2.1327014218009595</v>
      </c>
      <c r="M4" s="17">
        <v>42.65</v>
      </c>
      <c r="N4" s="24">
        <f>M4*100/F4-100</f>
        <v>1.0663507109004655</v>
      </c>
    </row>
    <row r="5" spans="1:14" ht="34.200000000000003">
      <c r="A5" s="7">
        <v>2</v>
      </c>
      <c r="B5" s="8" t="s">
        <v>12</v>
      </c>
      <c r="C5" s="9" t="s">
        <v>9</v>
      </c>
      <c r="D5" s="10" t="s">
        <v>10</v>
      </c>
      <c r="E5" s="26">
        <v>44.9</v>
      </c>
      <c r="F5" s="11">
        <v>45.66</v>
      </c>
      <c r="G5" s="11">
        <f t="shared" ref="G5:G16" si="0">F5-E5</f>
        <v>0.75999999999999801</v>
      </c>
      <c r="H5" s="18">
        <f t="shared" ref="H5:H7" si="1">F5*100/E5-100</f>
        <v>1.6926503340757222</v>
      </c>
      <c r="I5" s="20">
        <v>44.6</v>
      </c>
      <c r="J5" s="24">
        <f t="shared" ref="J5:J7" si="2">I5*100/F5-100</f>
        <v>-2.3215067893122949</v>
      </c>
      <c r="K5" s="20">
        <v>44.2</v>
      </c>
      <c r="L5" s="24">
        <f t="shared" ref="L5:L13" si="3">K5*100/F5-100</f>
        <v>-3.1975470871660008</v>
      </c>
      <c r="M5" s="17">
        <v>45.75</v>
      </c>
      <c r="N5" s="24">
        <f t="shared" ref="N5:N16" si="4">M5*100/F5-100</f>
        <v>0.19710906701709519</v>
      </c>
    </row>
    <row r="6" spans="1:14" ht="34.200000000000003">
      <c r="A6" s="7">
        <v>3</v>
      </c>
      <c r="B6" s="8" t="s">
        <v>14</v>
      </c>
      <c r="C6" s="9" t="s">
        <v>9</v>
      </c>
      <c r="D6" s="10" t="s">
        <v>10</v>
      </c>
      <c r="E6" s="26">
        <v>43.7</v>
      </c>
      <c r="F6" s="11">
        <v>44.43</v>
      </c>
      <c r="G6" s="11">
        <f t="shared" si="0"/>
        <v>0.72999999999999687</v>
      </c>
      <c r="H6" s="18">
        <f t="shared" si="1"/>
        <v>1.670480549199084</v>
      </c>
      <c r="I6" s="20">
        <v>43.1</v>
      </c>
      <c r="J6" s="24">
        <f t="shared" si="2"/>
        <v>-2.9934728786855658</v>
      </c>
      <c r="K6" s="20">
        <v>44.4</v>
      </c>
      <c r="L6" s="24">
        <f t="shared" si="3"/>
        <v>-6.752194463200567E-2</v>
      </c>
      <c r="M6" s="17">
        <v>44.22</v>
      </c>
      <c r="N6" s="24">
        <f t="shared" si="4"/>
        <v>-0.47265361242403969</v>
      </c>
    </row>
    <row r="7" spans="1:14" ht="34.200000000000003">
      <c r="A7" s="7">
        <v>4</v>
      </c>
      <c r="B7" s="8" t="s">
        <v>16</v>
      </c>
      <c r="C7" s="9" t="s">
        <v>9</v>
      </c>
      <c r="D7" s="10" t="s">
        <v>10</v>
      </c>
      <c r="E7" s="26">
        <v>45.7</v>
      </c>
      <c r="F7" s="11">
        <v>46.47</v>
      </c>
      <c r="G7" s="11">
        <f t="shared" si="0"/>
        <v>0.76999999999999602</v>
      </c>
      <c r="H7" s="18">
        <f t="shared" si="1"/>
        <v>1.6849015317286558</v>
      </c>
      <c r="I7" s="20">
        <v>45.1</v>
      </c>
      <c r="J7" s="24">
        <f t="shared" si="2"/>
        <v>-2.948138584032705</v>
      </c>
      <c r="K7" s="17">
        <v>46.45</v>
      </c>
      <c r="L7" s="27">
        <f t="shared" si="3"/>
        <v>-4.3038519474933423E-2</v>
      </c>
      <c r="M7" s="17">
        <v>46.07</v>
      </c>
      <c r="N7" s="24">
        <f t="shared" si="4"/>
        <v>-0.86077038949859741</v>
      </c>
    </row>
    <row r="8" spans="1:14" ht="22.8">
      <c r="A8" s="7">
        <v>5</v>
      </c>
      <c r="B8" s="8">
        <v>92</v>
      </c>
      <c r="C8" s="9" t="s">
        <v>18</v>
      </c>
      <c r="D8" s="10" t="s">
        <v>36</v>
      </c>
      <c r="E8" s="26">
        <v>41.4</v>
      </c>
      <c r="F8" s="11">
        <v>42.02</v>
      </c>
      <c r="G8" s="11">
        <f t="shared" si="0"/>
        <v>0.62000000000000455</v>
      </c>
      <c r="H8" s="18">
        <f>F8*100/E8-100</f>
        <v>1.4975845410628068</v>
      </c>
      <c r="I8" s="17"/>
      <c r="J8" s="23"/>
      <c r="K8" s="20">
        <v>41.2</v>
      </c>
      <c r="L8" s="24">
        <f t="shared" si="3"/>
        <v>-1.9514516896715861</v>
      </c>
      <c r="M8" s="17"/>
      <c r="N8" s="25"/>
    </row>
    <row r="9" spans="1:14" ht="22.8">
      <c r="A9" s="7">
        <v>6</v>
      </c>
      <c r="B9" s="8" t="s">
        <v>12</v>
      </c>
      <c r="C9" s="9" t="s">
        <v>18</v>
      </c>
      <c r="D9" s="10" t="s">
        <v>36</v>
      </c>
      <c r="E9" s="26">
        <v>44.81</v>
      </c>
      <c r="F9" s="11">
        <v>45.52</v>
      </c>
      <c r="G9" s="11">
        <f t="shared" si="0"/>
        <v>0.71000000000000085</v>
      </c>
      <c r="H9" s="18">
        <f>F9*100/E9-100</f>
        <v>1.5844677527337581</v>
      </c>
      <c r="I9" s="17"/>
      <c r="J9" s="23"/>
      <c r="K9" s="20">
        <v>44.3</v>
      </c>
      <c r="L9" s="24">
        <f t="shared" si="3"/>
        <v>-2.6801405975395483</v>
      </c>
      <c r="M9" s="17"/>
      <c r="N9" s="25"/>
    </row>
    <row r="10" spans="1:14" ht="22.8">
      <c r="A10" s="7">
        <v>7</v>
      </c>
      <c r="B10" s="8" t="s">
        <v>16</v>
      </c>
      <c r="C10" s="9" t="s">
        <v>18</v>
      </c>
      <c r="D10" s="10" t="s">
        <v>36</v>
      </c>
      <c r="E10" s="26">
        <v>46.4</v>
      </c>
      <c r="F10" s="11">
        <v>46.4</v>
      </c>
      <c r="G10" s="21">
        <v>0</v>
      </c>
      <c r="H10" s="18">
        <f>F10*100/E10-100</f>
        <v>0</v>
      </c>
      <c r="I10" s="17"/>
      <c r="J10" s="23"/>
      <c r="K10" s="20">
        <v>46.5</v>
      </c>
      <c r="L10" s="24">
        <f t="shared" si="3"/>
        <v>0.21551724137931672</v>
      </c>
      <c r="M10" s="17"/>
      <c r="N10" s="25"/>
    </row>
    <row r="11" spans="1:14" ht="22.8">
      <c r="A11" s="7">
        <v>8</v>
      </c>
      <c r="B11" s="8">
        <v>92</v>
      </c>
      <c r="C11" s="9" t="s">
        <v>29</v>
      </c>
      <c r="D11" s="10" t="s">
        <v>21</v>
      </c>
      <c r="E11" s="26">
        <v>42</v>
      </c>
      <c r="F11" s="11">
        <v>42.71</v>
      </c>
      <c r="G11" s="11">
        <f t="shared" si="0"/>
        <v>0.71000000000000085</v>
      </c>
      <c r="H11" s="18">
        <f>F11*100/E11-100</f>
        <v>1.6904761904761898</v>
      </c>
      <c r="I11" s="17">
        <v>42.71</v>
      </c>
      <c r="J11" s="23"/>
      <c r="K11" s="17">
        <v>42.71</v>
      </c>
      <c r="L11" s="27">
        <f t="shared" si="3"/>
        <v>0</v>
      </c>
      <c r="M11" s="17">
        <v>43.17</v>
      </c>
      <c r="N11" s="25">
        <f t="shared" si="4"/>
        <v>1.0770311402481809</v>
      </c>
    </row>
    <row r="12" spans="1:14" ht="22.8">
      <c r="A12" s="7">
        <v>9</v>
      </c>
      <c r="B12" s="8" t="s">
        <v>12</v>
      </c>
      <c r="C12" s="9" t="s">
        <v>29</v>
      </c>
      <c r="D12" s="10" t="s">
        <v>21</v>
      </c>
      <c r="E12" s="26">
        <v>45.7</v>
      </c>
      <c r="F12" s="11">
        <v>46.48</v>
      </c>
      <c r="G12" s="11">
        <f t="shared" si="0"/>
        <v>0.77999999999999403</v>
      </c>
      <c r="H12" s="18">
        <f t="shared" ref="H12" si="5">F12*100/E12-100</f>
        <v>1.7067833698030626</v>
      </c>
      <c r="I12" s="17">
        <v>46.48</v>
      </c>
      <c r="J12" s="23"/>
      <c r="K12" s="17">
        <v>46.48</v>
      </c>
      <c r="L12" s="27">
        <f t="shared" si="3"/>
        <v>0</v>
      </c>
      <c r="M12" s="17">
        <v>46.93</v>
      </c>
      <c r="N12" s="25">
        <f t="shared" si="4"/>
        <v>0.96815834767642173</v>
      </c>
    </row>
    <row r="13" spans="1:14" ht="22.8">
      <c r="A13" s="7">
        <v>11</v>
      </c>
      <c r="B13" s="8" t="s">
        <v>16</v>
      </c>
      <c r="C13" s="9" t="s">
        <v>29</v>
      </c>
      <c r="D13" s="10" t="s">
        <v>21</v>
      </c>
      <c r="E13" s="26">
        <v>46.39</v>
      </c>
      <c r="F13" s="11">
        <v>47.18</v>
      </c>
      <c r="G13" s="11">
        <f t="shared" si="0"/>
        <v>0.78999999999999915</v>
      </c>
      <c r="H13" s="18">
        <f>F13*100/E13-100</f>
        <v>1.7029532226772943</v>
      </c>
      <c r="I13" s="17">
        <v>47.18</v>
      </c>
      <c r="J13" s="23"/>
      <c r="K13" s="17">
        <v>47.18</v>
      </c>
      <c r="L13" s="27">
        <f t="shared" si="3"/>
        <v>0</v>
      </c>
      <c r="M13" s="17">
        <v>47.18</v>
      </c>
      <c r="N13" s="28">
        <f t="shared" si="4"/>
        <v>0</v>
      </c>
    </row>
    <row r="14" spans="1:14" ht="34.200000000000003">
      <c r="A14" s="7">
        <v>12</v>
      </c>
      <c r="B14" s="8">
        <v>92</v>
      </c>
      <c r="C14" s="9" t="s">
        <v>26</v>
      </c>
      <c r="D14" s="10" t="s">
        <v>27</v>
      </c>
      <c r="E14" s="26">
        <v>40.51</v>
      </c>
      <c r="F14" s="29">
        <v>41.1</v>
      </c>
      <c r="G14" s="30">
        <f t="shared" si="0"/>
        <v>0.59000000000000341</v>
      </c>
      <c r="H14" s="18">
        <f>F14*100/E14-100</f>
        <v>1.4564305109849442</v>
      </c>
      <c r="I14" s="17"/>
      <c r="J14" s="23"/>
      <c r="K14" s="17"/>
      <c r="L14" s="23"/>
      <c r="M14" s="20">
        <v>41.65</v>
      </c>
      <c r="N14" s="25">
        <f t="shared" si="4"/>
        <v>1.3381995133819942</v>
      </c>
    </row>
    <row r="15" spans="1:14" ht="34.200000000000003">
      <c r="A15" s="7">
        <v>13</v>
      </c>
      <c r="B15" s="8" t="s">
        <v>12</v>
      </c>
      <c r="C15" s="9" t="s">
        <v>26</v>
      </c>
      <c r="D15" s="10" t="s">
        <v>27</v>
      </c>
      <c r="E15" s="26">
        <v>43.9</v>
      </c>
      <c r="F15" s="29">
        <v>44.59</v>
      </c>
      <c r="G15" s="30">
        <f t="shared" si="0"/>
        <v>0.69000000000000483</v>
      </c>
      <c r="H15" s="18">
        <f>F15*100/E15-100</f>
        <v>1.5717539863325811</v>
      </c>
      <c r="I15" s="17"/>
      <c r="J15" s="23"/>
      <c r="K15" s="17"/>
      <c r="L15" s="23"/>
      <c r="M15" s="20">
        <v>47.7</v>
      </c>
      <c r="N15" s="25">
        <f t="shared" si="4"/>
        <v>6.9746579950661527</v>
      </c>
    </row>
    <row r="16" spans="1:14" ht="34.200000000000003">
      <c r="A16" s="7">
        <v>14</v>
      </c>
      <c r="B16" s="8" t="s">
        <v>16</v>
      </c>
      <c r="C16" s="9" t="s">
        <v>26</v>
      </c>
      <c r="D16" s="10" t="s">
        <v>27</v>
      </c>
      <c r="E16" s="26">
        <v>43.21</v>
      </c>
      <c r="F16" s="29">
        <v>43.61</v>
      </c>
      <c r="G16" s="30">
        <f t="shared" si="0"/>
        <v>0.39999999999999858</v>
      </c>
      <c r="H16" s="18">
        <f>F16*100/E16-100</f>
        <v>0.92571164082387725</v>
      </c>
      <c r="I16" s="17"/>
      <c r="J16" s="23"/>
      <c r="K16" s="17"/>
      <c r="L16" s="23"/>
      <c r="M16" s="20">
        <v>43.65</v>
      </c>
      <c r="N16" s="25">
        <f t="shared" si="4"/>
        <v>9.1722082091266088E-2</v>
      </c>
    </row>
  </sheetData>
  <mergeCells count="1">
    <mergeCell ref="A1:G1"/>
  </mergeCells>
  <dataValidations count="1">
    <dataValidation type="decimal" allowBlank="1" showErrorMessage="1" errorTitle="Ошибка" error="Допускается ввод только неотрицательных чисел!" sqref="F14:F16">
      <formula1>0</formula1>
      <formula2>9.99999999999999E+23</formula2>
    </dataValidation>
  </dataValidations>
  <pageMargins left="0.16" right="0.11" top="0.75" bottom="0.75" header="0.3" footer="0.3"/>
  <pageSetup paperSize="9" scale="8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D20"/>
  <sheetViews>
    <sheetView tabSelected="1" zoomScale="70" zoomScaleNormal="70" workbookViewId="0">
      <selection activeCell="AK5" sqref="AK5"/>
    </sheetView>
  </sheetViews>
  <sheetFormatPr defaultColWidth="8.88671875" defaultRowHeight="14.4"/>
  <cols>
    <col min="1" max="1" width="3.5546875" style="4" customWidth="1"/>
    <col min="2" max="2" width="4.21875" style="4" customWidth="1"/>
    <col min="3" max="3" width="17" style="4" customWidth="1"/>
    <col min="4" max="4" width="12.109375" style="4" customWidth="1"/>
    <col min="5" max="11" width="8.21875" style="4" customWidth="1"/>
    <col min="12" max="12" width="9.6640625" style="4" customWidth="1"/>
    <col min="13" max="19" width="8" style="4" customWidth="1"/>
    <col min="20" max="20" width="10.109375" style="4" customWidth="1"/>
    <col min="21" max="27" width="8.109375" style="4" customWidth="1"/>
    <col min="28" max="28" width="9.5546875" style="4" customWidth="1"/>
    <col min="29" max="29" width="8.109375" style="4" hidden="1" customWidth="1"/>
    <col min="30" max="32" width="8.33203125" style="4" hidden="1" customWidth="1"/>
    <col min="33" max="34" width="8.109375" style="4" hidden="1" customWidth="1"/>
    <col min="35" max="16384" width="8.88671875" style="4"/>
  </cols>
  <sheetData>
    <row r="1" spans="1:34" ht="30.6" customHeight="1">
      <c r="A1" s="110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34" ht="13.95" customHeigh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6"/>
    </row>
    <row r="3" spans="1:34" ht="78" customHeight="1" thickBot="1">
      <c r="A3" s="35" t="s">
        <v>3</v>
      </c>
      <c r="B3" s="35" t="s">
        <v>4</v>
      </c>
      <c r="C3" s="35" t="s">
        <v>5</v>
      </c>
      <c r="D3" s="36" t="s">
        <v>6</v>
      </c>
      <c r="E3" s="95" t="s">
        <v>49</v>
      </c>
      <c r="F3" s="97" t="s">
        <v>55</v>
      </c>
      <c r="G3" s="97" t="s">
        <v>56</v>
      </c>
      <c r="H3" s="97" t="s">
        <v>52</v>
      </c>
      <c r="I3" s="97" t="s">
        <v>63</v>
      </c>
      <c r="J3" s="97" t="s">
        <v>64</v>
      </c>
      <c r="K3" s="97" t="s">
        <v>67</v>
      </c>
      <c r="L3" s="86" t="s">
        <v>71</v>
      </c>
      <c r="M3" s="82" t="s">
        <v>50</v>
      </c>
      <c r="N3" s="82" t="s">
        <v>59</v>
      </c>
      <c r="O3" s="82" t="s">
        <v>57</v>
      </c>
      <c r="P3" s="82" t="s">
        <v>53</v>
      </c>
      <c r="Q3" s="82" t="s">
        <v>62</v>
      </c>
      <c r="R3" s="82" t="s">
        <v>65</v>
      </c>
      <c r="S3" s="93" t="s">
        <v>69</v>
      </c>
      <c r="T3" s="105" t="s">
        <v>72</v>
      </c>
      <c r="U3" s="82" t="s">
        <v>51</v>
      </c>
      <c r="V3" s="82" t="s">
        <v>60</v>
      </c>
      <c r="W3" s="82" t="s">
        <v>58</v>
      </c>
      <c r="X3" s="82" t="s">
        <v>54</v>
      </c>
      <c r="Y3" s="82" t="s">
        <v>61</v>
      </c>
      <c r="Z3" s="82" t="s">
        <v>66</v>
      </c>
      <c r="AA3" s="82" t="s">
        <v>70</v>
      </c>
      <c r="AB3" s="83" t="s">
        <v>72</v>
      </c>
      <c r="AC3" s="16" t="s">
        <v>42</v>
      </c>
      <c r="AD3" s="16" t="s">
        <v>43</v>
      </c>
      <c r="AE3" s="16" t="s">
        <v>44</v>
      </c>
      <c r="AF3" s="16" t="s">
        <v>46</v>
      </c>
      <c r="AG3" s="16" t="s">
        <v>47</v>
      </c>
      <c r="AH3" s="22" t="s">
        <v>48</v>
      </c>
    </row>
    <row r="4" spans="1:34" ht="34.799999999999997" thickBot="1">
      <c r="A4" s="37">
        <v>1</v>
      </c>
      <c r="B4" s="38">
        <v>92</v>
      </c>
      <c r="C4" s="39" t="s">
        <v>9</v>
      </c>
      <c r="D4" s="40" t="s">
        <v>10</v>
      </c>
      <c r="E4" s="42">
        <v>43.7</v>
      </c>
      <c r="F4" s="98">
        <v>43.7</v>
      </c>
      <c r="G4" s="98">
        <v>43.7</v>
      </c>
      <c r="H4" s="61">
        <v>43.7</v>
      </c>
      <c r="I4" s="61">
        <v>43.9</v>
      </c>
      <c r="J4" s="61">
        <v>43.9</v>
      </c>
      <c r="K4" s="61">
        <v>43.9</v>
      </c>
      <c r="L4" s="104">
        <f>K4*100/E4-100</f>
        <v>0.4576659038901596</v>
      </c>
      <c r="M4" s="84">
        <v>43.7</v>
      </c>
      <c r="N4" s="84">
        <v>43.7</v>
      </c>
      <c r="O4" s="84">
        <v>43.9</v>
      </c>
      <c r="P4" s="84">
        <v>43.9</v>
      </c>
      <c r="Q4" s="84">
        <v>43.9</v>
      </c>
      <c r="R4" s="84">
        <v>44.6</v>
      </c>
      <c r="S4" s="90">
        <v>44.1</v>
      </c>
      <c r="T4" s="88">
        <f>S4*100/M4-100</f>
        <v>0.9153318077803192</v>
      </c>
      <c r="U4" s="74">
        <v>43.8</v>
      </c>
      <c r="V4" s="74">
        <v>43.8</v>
      </c>
      <c r="W4" s="74">
        <v>43.8</v>
      </c>
      <c r="X4" s="74">
        <v>43.8</v>
      </c>
      <c r="Y4" s="74">
        <v>43.8</v>
      </c>
      <c r="Z4" s="74">
        <v>43.8</v>
      </c>
      <c r="AA4" s="74">
        <v>43.8</v>
      </c>
      <c r="AB4" s="101">
        <f>AA4*100/U4-100</f>
        <v>0</v>
      </c>
      <c r="AC4" s="52">
        <v>42.65</v>
      </c>
      <c r="AD4" s="17">
        <v>42.44</v>
      </c>
      <c r="AE4" s="17">
        <v>42.44</v>
      </c>
      <c r="AF4" s="17">
        <v>42.44</v>
      </c>
      <c r="AG4" s="17"/>
      <c r="AH4" s="24">
        <f>AF4*100/AC4-100</f>
        <v>-0.49237983587337908</v>
      </c>
    </row>
    <row r="5" spans="1:34" ht="34.200000000000003">
      <c r="A5" s="43">
        <v>2</v>
      </c>
      <c r="B5" s="8" t="s">
        <v>12</v>
      </c>
      <c r="C5" s="9" t="s">
        <v>9</v>
      </c>
      <c r="D5" s="10" t="s">
        <v>10</v>
      </c>
      <c r="E5" s="32">
        <v>47.4</v>
      </c>
      <c r="F5" s="32">
        <v>47.4</v>
      </c>
      <c r="G5" s="32">
        <v>47.4</v>
      </c>
      <c r="H5" s="32">
        <v>47.4</v>
      </c>
      <c r="I5" s="32">
        <v>47.6</v>
      </c>
      <c r="J5" s="32">
        <v>47.6</v>
      </c>
      <c r="K5" s="32">
        <v>47.6</v>
      </c>
      <c r="L5" s="44">
        <f>K5*100/E5-100</f>
        <v>0.42194092827004681</v>
      </c>
      <c r="M5" s="85">
        <v>47.1</v>
      </c>
      <c r="N5" s="85">
        <v>47.1</v>
      </c>
      <c r="O5" s="85">
        <v>47.3</v>
      </c>
      <c r="P5" s="85">
        <v>47.3</v>
      </c>
      <c r="Q5" s="85">
        <v>47.3</v>
      </c>
      <c r="R5" s="85">
        <v>47.5</v>
      </c>
      <c r="S5" s="85">
        <v>47.5</v>
      </c>
      <c r="T5" s="88">
        <f t="shared" ref="T5:T7" si="0">S5*100/M5-100</f>
        <v>0.84925690021231048</v>
      </c>
      <c r="U5" s="92">
        <v>47.1</v>
      </c>
      <c r="V5" s="92">
        <v>47.1</v>
      </c>
      <c r="W5" s="92">
        <v>47.1</v>
      </c>
      <c r="X5" s="92">
        <v>47.1</v>
      </c>
      <c r="Y5" s="92">
        <v>47.1</v>
      </c>
      <c r="Z5" s="92">
        <v>47.1</v>
      </c>
      <c r="AA5" s="92">
        <v>47.1</v>
      </c>
      <c r="AB5" s="101">
        <f t="shared" ref="AB5:AB9" si="1">AA5*100/U5-100</f>
        <v>0</v>
      </c>
      <c r="AC5" s="52">
        <v>45.75</v>
      </c>
      <c r="AD5" s="20">
        <v>46.6</v>
      </c>
      <c r="AE5" s="20">
        <v>46.6</v>
      </c>
      <c r="AF5" s="20">
        <v>46.6</v>
      </c>
      <c r="AG5" s="20"/>
      <c r="AH5" s="24">
        <f t="shared" ref="AH5:AH7" si="2">AF5*100/AC5-100</f>
        <v>1.8579234972677625</v>
      </c>
    </row>
    <row r="6" spans="1:34" ht="42.6" customHeight="1">
      <c r="A6" s="43">
        <v>3</v>
      </c>
      <c r="B6" s="8" t="s">
        <v>14</v>
      </c>
      <c r="C6" s="9" t="s">
        <v>9</v>
      </c>
      <c r="D6" s="10" t="s">
        <v>10</v>
      </c>
      <c r="E6" s="61">
        <v>46.2</v>
      </c>
      <c r="F6" s="32">
        <v>46.2</v>
      </c>
      <c r="G6" s="32">
        <v>46.2</v>
      </c>
      <c r="H6" s="32">
        <v>46.2</v>
      </c>
      <c r="I6" s="32">
        <v>46.4</v>
      </c>
      <c r="J6" s="32">
        <v>46.4</v>
      </c>
      <c r="K6" s="32">
        <v>46.4</v>
      </c>
      <c r="L6" s="44">
        <f>K6*100/E6-100</f>
        <v>0.4329004329004249</v>
      </c>
      <c r="M6" s="90">
        <v>46.2</v>
      </c>
      <c r="N6" s="90">
        <v>46.2</v>
      </c>
      <c r="O6" s="90">
        <v>46.2</v>
      </c>
      <c r="P6" s="90">
        <v>46.2</v>
      </c>
      <c r="Q6" s="90">
        <v>46.2</v>
      </c>
      <c r="R6" s="90">
        <v>46.4</v>
      </c>
      <c r="S6" s="90">
        <v>46.4</v>
      </c>
      <c r="T6" s="88">
        <f t="shared" si="0"/>
        <v>0.4329004329004249</v>
      </c>
      <c r="U6" s="92">
        <v>46.9</v>
      </c>
      <c r="V6" s="92">
        <v>46.9</v>
      </c>
      <c r="W6" s="92">
        <v>46.9</v>
      </c>
      <c r="X6" s="92">
        <v>46.9</v>
      </c>
      <c r="Y6" s="92">
        <v>46.9</v>
      </c>
      <c r="Z6" s="92">
        <v>46.9</v>
      </c>
      <c r="AA6" s="92">
        <v>46.9</v>
      </c>
      <c r="AB6" s="106">
        <f t="shared" si="1"/>
        <v>0</v>
      </c>
      <c r="AC6" s="52">
        <v>44.22</v>
      </c>
      <c r="AD6" s="17">
        <v>44.22</v>
      </c>
      <c r="AE6" s="17">
        <v>44.22</v>
      </c>
      <c r="AF6" s="17">
        <v>44.22</v>
      </c>
      <c r="AG6" s="17"/>
      <c r="AH6" s="27">
        <f t="shared" si="2"/>
        <v>0</v>
      </c>
    </row>
    <row r="7" spans="1:34" ht="39.6" customHeight="1" thickBot="1">
      <c r="A7" s="45">
        <v>4</v>
      </c>
      <c r="B7" s="46" t="s">
        <v>16</v>
      </c>
      <c r="C7" s="47" t="s">
        <v>9</v>
      </c>
      <c r="D7" s="48" t="s">
        <v>10</v>
      </c>
      <c r="E7" s="64">
        <v>47.8</v>
      </c>
      <c r="F7" s="64">
        <v>47.8</v>
      </c>
      <c r="G7" s="64">
        <v>47.8</v>
      </c>
      <c r="H7" s="50">
        <v>47.8</v>
      </c>
      <c r="I7" s="50">
        <v>48</v>
      </c>
      <c r="J7" s="50">
        <v>48</v>
      </c>
      <c r="K7" s="50">
        <v>48</v>
      </c>
      <c r="L7" s="73">
        <f>K7*100/E7-100</f>
        <v>0.41841004184101394</v>
      </c>
      <c r="M7" s="49">
        <v>47.5</v>
      </c>
      <c r="N7" s="49">
        <v>47.5</v>
      </c>
      <c r="O7" s="49">
        <v>47.8</v>
      </c>
      <c r="P7" s="49">
        <v>47.8</v>
      </c>
      <c r="Q7" s="103">
        <v>47.8</v>
      </c>
      <c r="R7" s="103">
        <v>48</v>
      </c>
      <c r="S7" s="103">
        <v>48</v>
      </c>
      <c r="T7" s="88">
        <f t="shared" si="0"/>
        <v>1.0526315789473699</v>
      </c>
      <c r="U7" s="96">
        <v>48.5</v>
      </c>
      <c r="V7" s="96">
        <v>48.5</v>
      </c>
      <c r="W7" s="96">
        <v>48.5</v>
      </c>
      <c r="X7" s="96">
        <v>48.5</v>
      </c>
      <c r="Y7" s="96">
        <v>48.5</v>
      </c>
      <c r="Z7" s="96">
        <v>48.5</v>
      </c>
      <c r="AA7" s="96">
        <v>48.5</v>
      </c>
      <c r="AB7" s="102">
        <f t="shared" si="1"/>
        <v>0</v>
      </c>
      <c r="AC7" s="52">
        <v>46.07</v>
      </c>
      <c r="AD7" s="17">
        <v>46.07</v>
      </c>
      <c r="AE7" s="17">
        <v>46.07</v>
      </c>
      <c r="AF7" s="17">
        <v>46.07</v>
      </c>
      <c r="AG7" s="17"/>
      <c r="AH7" s="27">
        <f t="shared" si="2"/>
        <v>0</v>
      </c>
    </row>
    <row r="8" spans="1:34" ht="28.8" customHeight="1">
      <c r="A8" s="37">
        <v>5</v>
      </c>
      <c r="B8" s="38">
        <v>92</v>
      </c>
      <c r="C8" s="39" t="s">
        <v>18</v>
      </c>
      <c r="D8" s="40" t="s">
        <v>36</v>
      </c>
      <c r="E8" s="42">
        <v>43.82</v>
      </c>
      <c r="F8" s="99">
        <v>43.82</v>
      </c>
      <c r="G8" s="98">
        <v>43.82</v>
      </c>
      <c r="H8" s="61">
        <v>43.82</v>
      </c>
      <c r="I8" s="61">
        <v>43.82</v>
      </c>
      <c r="J8" s="61">
        <v>43.82</v>
      </c>
      <c r="K8" s="61">
        <v>43.82</v>
      </c>
      <c r="L8" s="100">
        <f>J8*100/E8-100</f>
        <v>0</v>
      </c>
      <c r="M8" s="41"/>
      <c r="N8" s="41"/>
      <c r="O8" s="41"/>
      <c r="P8" s="41"/>
      <c r="Q8" s="41"/>
      <c r="R8" s="41"/>
      <c r="S8" s="41"/>
      <c r="T8" s="79"/>
      <c r="U8" s="74">
        <v>43.7</v>
      </c>
      <c r="V8" s="74">
        <v>43.7</v>
      </c>
      <c r="W8" s="74">
        <v>43.7</v>
      </c>
      <c r="X8" s="74">
        <v>43.7</v>
      </c>
      <c r="Y8" s="74">
        <v>43.7</v>
      </c>
      <c r="Z8" s="74">
        <v>43.7</v>
      </c>
      <c r="AA8" s="74">
        <v>43.7</v>
      </c>
      <c r="AB8" s="101">
        <f t="shared" si="1"/>
        <v>0</v>
      </c>
      <c r="AC8" s="52"/>
      <c r="AD8" s="17"/>
      <c r="AE8" s="17"/>
      <c r="AF8" s="17"/>
      <c r="AG8" s="17"/>
      <c r="AH8" s="24"/>
    </row>
    <row r="9" spans="1:34" ht="27" customHeight="1">
      <c r="A9" s="43">
        <v>6</v>
      </c>
      <c r="B9" s="8" t="s">
        <v>12</v>
      </c>
      <c r="C9" s="9" t="s">
        <v>18</v>
      </c>
      <c r="D9" s="10" t="s">
        <v>36</v>
      </c>
      <c r="E9" s="61">
        <v>47.61</v>
      </c>
      <c r="F9" s="32">
        <v>47.61</v>
      </c>
      <c r="G9" s="32">
        <v>47.61</v>
      </c>
      <c r="H9" s="32">
        <v>47.61</v>
      </c>
      <c r="I9" s="32">
        <v>47.61</v>
      </c>
      <c r="J9" s="61">
        <v>47.81</v>
      </c>
      <c r="K9" s="61">
        <v>47.81</v>
      </c>
      <c r="L9" s="44">
        <f>J9*100/E9-100</f>
        <v>0.42007981516488258</v>
      </c>
      <c r="M9" s="31"/>
      <c r="N9" s="31"/>
      <c r="O9" s="31"/>
      <c r="P9" s="31"/>
      <c r="Q9" s="31"/>
      <c r="R9" s="31"/>
      <c r="S9" s="31"/>
      <c r="T9" s="80"/>
      <c r="U9" s="92">
        <v>48</v>
      </c>
      <c r="V9" s="92">
        <v>48</v>
      </c>
      <c r="W9" s="92">
        <v>48</v>
      </c>
      <c r="X9" s="92">
        <v>48</v>
      </c>
      <c r="Y9" s="92">
        <v>48</v>
      </c>
      <c r="Z9" s="92">
        <v>48</v>
      </c>
      <c r="AA9" s="92">
        <v>48</v>
      </c>
      <c r="AB9" s="102">
        <f t="shared" si="1"/>
        <v>0</v>
      </c>
      <c r="AC9" s="52"/>
      <c r="AD9" s="17"/>
      <c r="AE9" s="17"/>
      <c r="AF9" s="17"/>
      <c r="AG9" s="17"/>
      <c r="AH9" s="24"/>
    </row>
    <row r="10" spans="1:34" ht="39.6" customHeight="1">
      <c r="A10" s="43">
        <v>7</v>
      </c>
      <c r="B10" s="8" t="s">
        <v>14</v>
      </c>
      <c r="C10" s="9" t="s">
        <v>18</v>
      </c>
      <c r="D10" s="10" t="s">
        <v>36</v>
      </c>
      <c r="E10" s="32">
        <v>46.26</v>
      </c>
      <c r="F10" s="32">
        <v>46.26</v>
      </c>
      <c r="G10" s="32">
        <v>46.26</v>
      </c>
      <c r="H10" s="32">
        <v>46.82</v>
      </c>
      <c r="I10" s="32">
        <v>46.82</v>
      </c>
      <c r="J10" s="61">
        <v>46.82</v>
      </c>
      <c r="K10" s="61">
        <v>46.82</v>
      </c>
      <c r="L10" s="44">
        <f>J10*100/E10-100</f>
        <v>1.2105490704712594</v>
      </c>
      <c r="M10" s="31"/>
      <c r="N10" s="31"/>
      <c r="O10" s="31"/>
      <c r="P10" s="31"/>
      <c r="Q10" s="31"/>
      <c r="R10" s="31"/>
      <c r="S10" s="31"/>
      <c r="T10" s="80"/>
      <c r="U10" s="92" t="s">
        <v>45</v>
      </c>
      <c r="V10" s="92" t="s">
        <v>45</v>
      </c>
      <c r="W10" s="92" t="s">
        <v>45</v>
      </c>
      <c r="X10" s="92" t="s">
        <v>45</v>
      </c>
      <c r="Y10" s="92" t="s">
        <v>45</v>
      </c>
      <c r="Z10" s="92" t="s">
        <v>45</v>
      </c>
      <c r="AA10" s="92" t="s">
        <v>45</v>
      </c>
      <c r="AB10" s="89" t="s">
        <v>45</v>
      </c>
      <c r="AC10" s="52"/>
      <c r="AD10" s="17"/>
      <c r="AE10" s="17"/>
      <c r="AF10" s="17"/>
      <c r="AG10" s="17"/>
      <c r="AH10" s="24"/>
    </row>
    <row r="11" spans="1:34" ht="39.6" customHeight="1" thickBot="1">
      <c r="A11" s="45">
        <v>8</v>
      </c>
      <c r="B11" s="46" t="s">
        <v>16</v>
      </c>
      <c r="C11" s="47" t="s">
        <v>18</v>
      </c>
      <c r="D11" s="48" t="s">
        <v>36</v>
      </c>
      <c r="E11" s="50" t="s">
        <v>45</v>
      </c>
      <c r="F11" s="50" t="s">
        <v>45</v>
      </c>
      <c r="G11" s="50" t="s">
        <v>45</v>
      </c>
      <c r="H11" s="50" t="s">
        <v>45</v>
      </c>
      <c r="I11" s="50" t="s">
        <v>45</v>
      </c>
      <c r="J11" s="50" t="s">
        <v>45</v>
      </c>
      <c r="K11" s="50" t="s">
        <v>45</v>
      </c>
      <c r="L11" s="73" t="s">
        <v>45</v>
      </c>
      <c r="M11" s="49"/>
      <c r="N11" s="49"/>
      <c r="O11" s="49"/>
      <c r="P11" s="49"/>
      <c r="Q11" s="49"/>
      <c r="R11" s="49"/>
      <c r="S11" s="49"/>
      <c r="T11" s="77"/>
      <c r="U11" s="96">
        <v>46.5</v>
      </c>
      <c r="V11" s="96">
        <v>47.1</v>
      </c>
      <c r="W11" s="96">
        <v>47.1</v>
      </c>
      <c r="X11" s="96">
        <v>47.1</v>
      </c>
      <c r="Y11" s="96">
        <v>47.1</v>
      </c>
      <c r="Z11" s="96">
        <v>47.4</v>
      </c>
      <c r="AA11" s="96">
        <v>47.4</v>
      </c>
      <c r="AB11" s="89">
        <f>AA11*100/U11-100</f>
        <v>1.9354838709677438</v>
      </c>
      <c r="AC11" s="52"/>
      <c r="AD11" s="17"/>
      <c r="AE11" s="17"/>
      <c r="AF11" s="17"/>
      <c r="AG11" s="17"/>
      <c r="AH11" s="24"/>
    </row>
    <row r="12" spans="1:34" ht="31.8" customHeight="1">
      <c r="A12" s="37">
        <v>9</v>
      </c>
      <c r="B12" s="38">
        <v>92</v>
      </c>
      <c r="C12" s="39" t="s">
        <v>29</v>
      </c>
      <c r="D12" s="40" t="s">
        <v>21</v>
      </c>
      <c r="E12" s="42">
        <v>44.85</v>
      </c>
      <c r="F12" s="98">
        <v>45.25</v>
      </c>
      <c r="G12" s="98">
        <v>45.25</v>
      </c>
      <c r="H12" s="42">
        <v>45.25</v>
      </c>
      <c r="I12" s="42">
        <v>45.25</v>
      </c>
      <c r="J12" s="42">
        <v>45.25</v>
      </c>
      <c r="K12" s="61">
        <v>45.39</v>
      </c>
      <c r="L12" s="104">
        <f>K12*100/E12-100</f>
        <v>1.2040133779264153</v>
      </c>
      <c r="M12" s="84">
        <v>45.45</v>
      </c>
      <c r="N12" s="84">
        <v>45.45</v>
      </c>
      <c r="O12" s="84">
        <v>45.85</v>
      </c>
      <c r="P12" s="84">
        <v>45.85</v>
      </c>
      <c r="Q12" s="84">
        <v>45.85</v>
      </c>
      <c r="R12" s="84">
        <v>45.85</v>
      </c>
      <c r="S12" s="84">
        <v>45.95</v>
      </c>
      <c r="T12" s="87">
        <f>S12*100/M12-100</f>
        <v>1.1001100110010924</v>
      </c>
      <c r="U12" s="74">
        <v>44.85</v>
      </c>
      <c r="V12" s="74">
        <v>45.55</v>
      </c>
      <c r="W12" s="74">
        <v>45.55</v>
      </c>
      <c r="X12" s="74">
        <v>45.55</v>
      </c>
      <c r="Y12" s="74">
        <v>45.55</v>
      </c>
      <c r="Z12" s="74">
        <v>45.55</v>
      </c>
      <c r="AA12" s="74">
        <v>45.69</v>
      </c>
      <c r="AB12" s="75">
        <f>AA12*100/U12-100</f>
        <v>1.8729096989966507</v>
      </c>
      <c r="AC12" s="52">
        <v>43.17</v>
      </c>
      <c r="AD12" s="17">
        <v>43.17</v>
      </c>
      <c r="AE12" s="17">
        <v>43.17</v>
      </c>
      <c r="AF12" s="17"/>
      <c r="AG12" s="17"/>
      <c r="AH12" s="27">
        <f>AE12*100/AC12-100</f>
        <v>0</v>
      </c>
    </row>
    <row r="13" spans="1:34" ht="30.6" customHeight="1">
      <c r="A13" s="43">
        <v>10</v>
      </c>
      <c r="B13" s="8" t="s">
        <v>12</v>
      </c>
      <c r="C13" s="9" t="s">
        <v>29</v>
      </c>
      <c r="D13" s="10" t="s">
        <v>21</v>
      </c>
      <c r="E13" s="61">
        <v>48.65</v>
      </c>
      <c r="F13" s="32">
        <v>48.85</v>
      </c>
      <c r="G13" s="32">
        <v>48.85</v>
      </c>
      <c r="H13" s="32">
        <v>48.85</v>
      </c>
      <c r="I13" s="32">
        <v>48.85</v>
      </c>
      <c r="J13" s="32">
        <v>48.85</v>
      </c>
      <c r="K13" s="61">
        <v>48.95</v>
      </c>
      <c r="L13" s="44">
        <f>K13*100/E13-100</f>
        <v>0.61664953751285623</v>
      </c>
      <c r="M13" s="91">
        <v>48.95</v>
      </c>
      <c r="N13" s="91">
        <v>48.95</v>
      </c>
      <c r="O13" s="91">
        <v>49.05</v>
      </c>
      <c r="P13" s="91">
        <v>49.05</v>
      </c>
      <c r="Q13" s="91">
        <v>49.05</v>
      </c>
      <c r="R13" s="91">
        <v>49.05</v>
      </c>
      <c r="S13" s="90">
        <v>49.2</v>
      </c>
      <c r="T13" s="88">
        <f t="shared" ref="T13:T14" si="3">S13*100/M13-100</f>
        <v>0.51072522982634894</v>
      </c>
      <c r="U13" s="92">
        <v>48.45</v>
      </c>
      <c r="V13" s="92">
        <v>48.75</v>
      </c>
      <c r="W13" s="92">
        <v>48.75</v>
      </c>
      <c r="X13" s="92">
        <v>48.75</v>
      </c>
      <c r="Y13" s="92">
        <v>48.75</v>
      </c>
      <c r="Z13" s="92">
        <v>48.75</v>
      </c>
      <c r="AA13" s="92">
        <v>48.9</v>
      </c>
      <c r="AB13" s="89">
        <f>AA13*100/U13-100</f>
        <v>0.92879256965943569</v>
      </c>
      <c r="AC13" s="52">
        <v>46.93</v>
      </c>
      <c r="AD13" s="17">
        <v>46.93</v>
      </c>
      <c r="AE13" s="17">
        <v>46.93</v>
      </c>
      <c r="AF13" s="17"/>
      <c r="AG13" s="17"/>
      <c r="AH13" s="27">
        <f>AE13*100/AC13-100</f>
        <v>0</v>
      </c>
    </row>
    <row r="14" spans="1:34" ht="40.200000000000003" customHeight="1">
      <c r="A14" s="43">
        <v>11</v>
      </c>
      <c r="B14" s="8" t="s">
        <v>14</v>
      </c>
      <c r="C14" s="9" t="s">
        <v>29</v>
      </c>
      <c r="D14" s="10" t="s">
        <v>21</v>
      </c>
      <c r="E14" s="32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2" t="s">
        <v>45</v>
      </c>
      <c r="K14" s="61" t="s">
        <v>45</v>
      </c>
      <c r="L14" s="44" t="s">
        <v>45</v>
      </c>
      <c r="M14" s="91">
        <v>48.33</v>
      </c>
      <c r="N14" s="91">
        <v>48.33</v>
      </c>
      <c r="O14" s="91">
        <v>48.53</v>
      </c>
      <c r="P14" s="91">
        <v>48.53</v>
      </c>
      <c r="Q14" s="91">
        <v>48.53</v>
      </c>
      <c r="R14" s="91">
        <v>48.53</v>
      </c>
      <c r="S14" s="91">
        <v>48.53</v>
      </c>
      <c r="T14" s="88">
        <f t="shared" si="3"/>
        <v>0.41382164287192325</v>
      </c>
      <c r="U14" s="81" t="s">
        <v>45</v>
      </c>
      <c r="V14" s="81" t="s">
        <v>45</v>
      </c>
      <c r="W14" s="81" t="s">
        <v>45</v>
      </c>
      <c r="X14" s="81" t="s">
        <v>45</v>
      </c>
      <c r="Y14" s="81" t="s">
        <v>45</v>
      </c>
      <c r="Z14" s="81" t="s">
        <v>45</v>
      </c>
      <c r="AA14" s="81" t="s">
        <v>45</v>
      </c>
      <c r="AB14" s="76" t="s">
        <v>45</v>
      </c>
      <c r="AC14" s="52" t="s">
        <v>45</v>
      </c>
      <c r="AD14" s="17" t="s">
        <v>45</v>
      </c>
      <c r="AE14" s="17">
        <v>47.18</v>
      </c>
      <c r="AF14" s="17">
        <v>47.18</v>
      </c>
      <c r="AG14" s="17"/>
      <c r="AH14" s="24"/>
    </row>
    <row r="15" spans="1:34" ht="41.4" customHeight="1" thickBot="1">
      <c r="A15" s="45">
        <v>12</v>
      </c>
      <c r="B15" s="46" t="s">
        <v>16</v>
      </c>
      <c r="C15" s="47" t="s">
        <v>29</v>
      </c>
      <c r="D15" s="48" t="s">
        <v>21</v>
      </c>
      <c r="E15" s="64">
        <v>48.3</v>
      </c>
      <c r="F15" s="64">
        <v>48.8</v>
      </c>
      <c r="G15" s="64">
        <v>48.8</v>
      </c>
      <c r="H15" s="64">
        <v>48.8</v>
      </c>
      <c r="I15" s="64">
        <v>48.8</v>
      </c>
      <c r="J15" s="64">
        <v>48.8</v>
      </c>
      <c r="K15" s="64">
        <v>49</v>
      </c>
      <c r="L15" s="51">
        <f>K15*100/E15-100</f>
        <v>1.4492753623188435</v>
      </c>
      <c r="M15" s="49" t="s">
        <v>45</v>
      </c>
      <c r="N15" s="49" t="s">
        <v>45</v>
      </c>
      <c r="O15" s="49" t="s">
        <v>45</v>
      </c>
      <c r="P15" s="49" t="s">
        <v>45</v>
      </c>
      <c r="Q15" s="49" t="s">
        <v>45</v>
      </c>
      <c r="R15" s="49" t="s">
        <v>45</v>
      </c>
      <c r="S15" s="49" t="s">
        <v>45</v>
      </c>
      <c r="T15" s="77" t="s">
        <v>45</v>
      </c>
      <c r="U15" s="78">
        <v>48.8</v>
      </c>
      <c r="V15" s="78">
        <v>49.5</v>
      </c>
      <c r="W15" s="78">
        <v>49.5</v>
      </c>
      <c r="X15" s="78">
        <v>49.5</v>
      </c>
      <c r="Y15" s="78">
        <v>49.5</v>
      </c>
      <c r="Z15" s="78">
        <v>49.5</v>
      </c>
      <c r="AA15" s="78">
        <v>49.65</v>
      </c>
      <c r="AB15" s="94">
        <f>AA15*100/U15-100</f>
        <v>1.7418032786885362</v>
      </c>
      <c r="AC15" s="52">
        <v>47.18</v>
      </c>
      <c r="AD15" s="17">
        <v>47.18</v>
      </c>
      <c r="AE15" s="17">
        <v>47.18</v>
      </c>
      <c r="AF15" s="17" t="s">
        <v>45</v>
      </c>
      <c r="AG15" s="17"/>
      <c r="AH15" s="27">
        <f>AE15*100/AC15-100</f>
        <v>0</v>
      </c>
    </row>
    <row r="16" spans="1:34" ht="42.6" hidden="1" customHeight="1">
      <c r="A16" s="65">
        <v>13</v>
      </c>
      <c r="B16" s="66">
        <v>92</v>
      </c>
      <c r="C16" s="67" t="s">
        <v>26</v>
      </c>
      <c r="D16" s="68" t="s">
        <v>27</v>
      </c>
      <c r="E16" s="62"/>
      <c r="F16" s="62"/>
      <c r="G16" s="62"/>
      <c r="H16" s="62"/>
      <c r="I16" s="62"/>
      <c r="J16" s="62"/>
      <c r="K16" s="62"/>
      <c r="L16" s="69" t="e">
        <f>#REF!*100/#REF!-100</f>
        <v>#REF!</v>
      </c>
      <c r="M16" s="70"/>
      <c r="N16" s="70"/>
      <c r="O16" s="70"/>
      <c r="P16" s="70"/>
      <c r="Q16" s="70"/>
      <c r="R16" s="70"/>
      <c r="S16" s="70"/>
      <c r="T16" s="63"/>
      <c r="U16" s="71"/>
      <c r="V16" s="71"/>
      <c r="W16" s="71"/>
      <c r="X16" s="71"/>
      <c r="Y16" s="71"/>
      <c r="Z16" s="71"/>
      <c r="AA16" s="71"/>
      <c r="AB16" s="72"/>
      <c r="AC16" s="55">
        <v>41.65</v>
      </c>
      <c r="AD16" s="20">
        <v>41</v>
      </c>
      <c r="AE16" s="20">
        <v>41</v>
      </c>
      <c r="AF16" s="20"/>
      <c r="AG16" s="20"/>
      <c r="AH16" s="24">
        <f>AE16*100/AC16-100</f>
        <v>-1.5606242496998703</v>
      </c>
    </row>
    <row r="17" spans="1:34" ht="44.4" hidden="1" customHeight="1">
      <c r="A17" s="43">
        <v>14</v>
      </c>
      <c r="B17" s="8" t="s">
        <v>12</v>
      </c>
      <c r="C17" s="9" t="s">
        <v>26</v>
      </c>
      <c r="D17" s="10" t="s">
        <v>27</v>
      </c>
      <c r="E17" s="32"/>
      <c r="F17" s="32"/>
      <c r="G17" s="32"/>
      <c r="H17" s="32"/>
      <c r="I17" s="32"/>
      <c r="J17" s="32"/>
      <c r="K17" s="32"/>
      <c r="L17" s="60" t="e">
        <f>#REF!*100/#REF!-100</f>
        <v>#REF!</v>
      </c>
      <c r="M17" s="34"/>
      <c r="N17" s="34"/>
      <c r="O17" s="34"/>
      <c r="P17" s="34"/>
      <c r="Q17" s="34"/>
      <c r="R17" s="34"/>
      <c r="S17" s="34"/>
      <c r="T17" s="33"/>
      <c r="U17" s="54"/>
      <c r="V17" s="54"/>
      <c r="W17" s="54"/>
      <c r="X17" s="54"/>
      <c r="Y17" s="54"/>
      <c r="Z17" s="54"/>
      <c r="AA17" s="54"/>
      <c r="AB17" s="56"/>
      <c r="AC17" s="55">
        <v>47.7</v>
      </c>
      <c r="AD17" s="20">
        <v>44.5</v>
      </c>
      <c r="AE17" s="20">
        <v>44.5</v>
      </c>
      <c r="AF17" s="20"/>
      <c r="AG17" s="20"/>
      <c r="AH17" s="24">
        <f>AE17*100/AC17-100</f>
        <v>-6.7085953878406741</v>
      </c>
    </row>
    <row r="18" spans="1:34" ht="44.4" hidden="1" customHeight="1" thickBot="1">
      <c r="A18" s="45">
        <v>15</v>
      </c>
      <c r="B18" s="46" t="s">
        <v>14</v>
      </c>
      <c r="C18" s="47" t="s">
        <v>26</v>
      </c>
      <c r="D18" s="48" t="s">
        <v>27</v>
      </c>
      <c r="E18" s="50"/>
      <c r="F18" s="50"/>
      <c r="G18" s="50"/>
      <c r="H18" s="50"/>
      <c r="I18" s="50"/>
      <c r="J18" s="50"/>
      <c r="K18" s="50"/>
      <c r="L18" s="51" t="e">
        <f>#REF!*100/#REF!-100</f>
        <v>#REF!</v>
      </c>
      <c r="M18" s="53"/>
      <c r="N18" s="53"/>
      <c r="O18" s="53"/>
      <c r="P18" s="53"/>
      <c r="Q18" s="53"/>
      <c r="R18" s="53"/>
      <c r="S18" s="53"/>
      <c r="T18" s="57"/>
      <c r="U18" s="59"/>
      <c r="V18" s="59"/>
      <c r="W18" s="59"/>
      <c r="X18" s="59"/>
      <c r="Y18" s="59"/>
      <c r="Z18" s="59"/>
      <c r="AA18" s="59"/>
      <c r="AB18" s="58"/>
      <c r="AC18" s="55">
        <v>43.65</v>
      </c>
      <c r="AD18" s="20">
        <v>43.7</v>
      </c>
      <c r="AE18" s="20">
        <v>43.7</v>
      </c>
      <c r="AF18" s="20"/>
      <c r="AG18" s="20"/>
      <c r="AH18" s="24">
        <f>AE18*100/AC18-100</f>
        <v>0.11454753722794919</v>
      </c>
    </row>
    <row r="20" spans="1:34" ht="40.799999999999997" customHeight="1">
      <c r="B20" s="108" t="s">
        <v>68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</sheetData>
  <mergeCells count="2">
    <mergeCell ref="B20:AB20"/>
    <mergeCell ref="A1:AB1"/>
  </mergeCells>
  <dataValidations count="1">
    <dataValidation type="decimal" allowBlank="1" showErrorMessage="1" errorTitle="Ошибка" error="Допускается ввод только неотрицательных чисел!" sqref="F4:K10 E12:K13 E4:E6 E8:E10">
      <formula1>0</formula1>
      <formula2>9.99999999999999E+23</formula2>
    </dataValidation>
  </dataValidations>
  <pageMargins left="0.16" right="0.16" top="0.5" bottom="0.16" header="0.3" footer="0.16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09.01.2019</vt:lpstr>
      <vt:lpstr>22.01.2019</vt:lpstr>
      <vt:lpstr>29.01.2019</vt:lpstr>
      <vt:lpstr>02.02.2021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Сарнецкая Елена Анатольевна</dc:creator>
  <cp:lastModifiedBy>Сарнецкая Елена Анатольевна</cp:lastModifiedBy>
  <cp:lastPrinted>2021-02-03T15:39:54Z</cp:lastPrinted>
  <dcterms:created xsi:type="dcterms:W3CDTF">2019-01-09T12:11:06Z</dcterms:created>
  <dcterms:modified xsi:type="dcterms:W3CDTF">2021-02-03T15:42:11Z</dcterms:modified>
</cp:coreProperties>
</file>